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52" windowHeight="8976" activeTab="0"/>
  </bookViews>
  <sheets>
    <sheet name="Sheet1" sheetId="1" r:id="rId1"/>
    <sheet name="Выписка 11 подпр" sheetId="2" r:id="rId2"/>
  </sheets>
  <definedNames/>
  <calcPr fullCalcOnLoad="1"/>
</workbook>
</file>

<file path=xl/sharedStrings.xml><?xml version="1.0" encoding="utf-8"?>
<sst xmlns="http://schemas.openxmlformats.org/spreadsheetml/2006/main" count="2345" uniqueCount="201">
  <si>
    <t>Подмероприятие 12.1.1. Модернизация  систем и объектов наружного освещения населенных пунктов Слободо-Туринского сельского поселения</t>
  </si>
  <si>
    <t>Текущая. Внесение изменений;«Социально-экономическое развитие Слободо-Туринского сельского поселения на 2019-2025 годы»</t>
  </si>
  <si>
    <t>ПОДПРОГРАММА  8. "РАЗВИТИЕ КУЛЬТУРЫ И БИБЛИОТЕЧНОЙ ДЕЯТЕЛЬНОСТИ В СЛОБОДО-ТУРИНСКОМ СЕЛЬСКОМ ПОСЕЛЕНИИ".</t>
  </si>
  <si>
    <t>Мероприятие 11.7. Внесение изменений в Генеральный план Слободо-Туринского сельского поселения</t>
  </si>
  <si>
    <t>Мероприятие 5.1. Мероприятия по проектированию и строительству газопровода в с. Туринская Слобода</t>
  </si>
  <si>
    <t>Мероприятие 9.8. Прочие обязательства муниципального образования</t>
  </si>
  <si>
    <t>Мероприятие 8.1. Субсидии на обеспечение муниципального задания в сфере деятельности культуры</t>
  </si>
  <si>
    <t>Наименование мероприятия/Источники расходов на финансирование</t>
  </si>
  <si>
    <t>«Прочие нужды»</t>
  </si>
  <si>
    <t>Мероприятие 6.16. Реализация проекта инициативного бюджетирования "Приобретение и установка оборудования для детской площадки, с. Тимофеево Слободо-Туринского сельского поселения"</t>
  </si>
  <si>
    <t>Мероприятие 9.3. Обслуживание муниципального долга</t>
  </si>
  <si>
    <t>Мероприятие 6.1. Мероприятия по благоустройству населенных пунктов.</t>
  </si>
  <si>
    <t>Мероприятие 5.13. Выполнение работ по прокладке водопровода по ул. Уральская, с. Туринская Слобода</t>
  </si>
  <si>
    <t>Мероприятие 3.10. Ремонт дорог мкр. Солнечный, с. Туринская Слобода</t>
  </si>
  <si>
    <t>Мероприятие 8.10.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</si>
  <si>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ПОДПРОГРАММА  6. "БЛАГОУСТРОЙСТВО НАСЕЛЕННЫХ ПУНКТОВ СЛОБОДО-ТУРИНСКОГО СЕЛЬСКОГО ПОСЕЛЕНИЯ"</t>
  </si>
  <si>
    <t>Мероприятие 4.1. Обеспечение малоимущих граждан жилыми помещениями</t>
  </si>
  <si>
    <t>Мероприятие 8.5.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</si>
  <si>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>Мероприятие 7.2. Мероприятия по работе с детьми и молодежью</t>
  </si>
  <si>
    <t>«Капитальные вложения»</t>
  </si>
  <si>
    <t>Мероприятие 6.12. Осуществление части полномочий администрации Сл-Туринского муниципального района, а именно: "участие в организации деятельности по ликвидации мест накопления твердых коммунальных отходов на территории Слободо-Туринского сельского поселения".</t>
  </si>
  <si>
    <t>ПОДПРОГРАММА  9. "ОБЩЕГОСУДАРСТВЕННЫЕ ВОПРОСЫ"</t>
  </si>
  <si>
    <t>ВСЕГО ПО ПОДПРОГРАММЕ, В ТОМ ЧИСЛЕ: "ОБЩЕГОСУДАРСТВЕННЫЕ ВОПРОСЫ"</t>
  </si>
  <si>
    <t>Мероприятие 5.2. Мероприятия по модернизации и повышение энергоэффективности коммунальных систем.</t>
  </si>
  <si>
    <t>Всего по направлению «Прочие нужды», в том числе:</t>
  </si>
  <si>
    <t>Номера целевых показателей, на достижение которых направлены мероприятия</t>
  </si>
  <si>
    <t>Мероприятие 9.7. Уплата налогов,сборов и иных платежей</t>
  </si>
  <si>
    <t>ПОДПРОГРАММА  2. "СОДЕЙСТВИЕ РАЗВИТИЮ И ПОДДЕРЖКА МАЛОГО И СРЕДНЕГО ПРЕДПРИНИМАТЕЛЬСТВА, В ТОМ ЧИСЛЕ В СФЕРЕ АПК СЛОБОДО-ТУРИНСКОГО СЕЛЬСКОГО ПОСЕЛЕНИЯ"</t>
  </si>
  <si>
    <t>Мероприятие 3.1.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</si>
  <si>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по выполнению муниципальной программы</t>
  </si>
  <si>
    <t>Мероприятие 3.6. Приобретение основных средств для транспортного обслуживания населения.</t>
  </si>
  <si>
    <t>Мероприятие 3.2. Капитальный и текущий ремонт автомобильных дорог общего пользования местного значения и сооружений на них в населенных пунктах поселения</t>
  </si>
  <si>
    <t>Мероприятие 11.3. Субсидии на проведение кадастровых работ по образованию земельных участков из земель с/х назначения, оформленных в муниципальную собственность</t>
  </si>
  <si>
    <t>ВСЕГО ПО ПОДПРОГРАММЕ, В ТОМ ЧИСЛЕ: "РАЗВИТИЕ ГРАДОСТРОИТЕЛЬНОЙ ДЕЯТЕЛЬНОСТИ"</t>
  </si>
  <si>
    <t>Мероприятие 2.2. Мероприятия по поддержке субъектов малого и среднего предпринимательства, осуществляющих сельскохозяйственную деятельность</t>
  </si>
  <si>
    <t>Мероприятие 1.2. Мероприятия в области обеспечения правопорядка и защиты населения</t>
  </si>
  <si>
    <t>ПОДПРОГРАММА  5. "РАЗВИТИЕ И МОДЕРНИЗАЦИЯ ОБЪЕКТОВ КОММУНАЛЬНОЙ ИНФРАСТРУКТУРЫ СЛОБОДО-ТУРИНСКОГО СЕЛЬСКОГО ПОСЕЛЕНИЯ"</t>
  </si>
  <si>
    <t>Всего по направлению «Иные капитальные вложения», в том числе:</t>
  </si>
  <si>
    <t>Мероприятие 11.12. Подготовка проектов межевания земельных участков и проведение кадастровых работ на условиях софинансирования из федерального бюджета</t>
  </si>
  <si>
    <t>Мероприятие 8.3. Субсидии бюджетным учреждениям на иные цели</t>
  </si>
  <si>
    <t>ПОДПРОГРАММА  10. "СОЦИАЛЬНАЯ ПОЛИТИКА"</t>
  </si>
  <si>
    <t>Мероприятие 3.5. Мероприятия по организации транспортного обслуживания населения</t>
  </si>
  <si>
    <t>Мероприятие 9.12. Участие в работе ассоциации "Совет муниципальных образований"</t>
  </si>
  <si>
    <t>Мероприятие 6.9. Осуществление части полномочий по решению вопроса местного значения Слободо-Туринского муниципального района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района"</t>
  </si>
  <si>
    <t>Мероприятие 5.10. Проведение работ по реконструкции водозабора №8200 в с. Туринская Слобода</t>
  </si>
  <si>
    <t>Мероприятие 9.11. Выполнение кадастровых работ и оформление документов на объекты недвижимого имущества</t>
  </si>
  <si>
    <t>ПОДПРОГРАММА  11. "РАЗВИТИЕ ГРАДОСТРОИТЕЛЬНОЙ ДЕЯТЕЛЬНОСТИ"</t>
  </si>
  <si>
    <t>Мероприятие 6.11. Приобретение автомобиля</t>
  </si>
  <si>
    <t>Мероприятие 8.13. Государственная поддержка лучших сельских учреждений культуры и лучших работников сельских учреждений культуры</t>
  </si>
  <si>
    <t>Мероприятие 3.4. Мероприятия на организацию паромной переправы</t>
  </si>
  <si>
    <t>Мероприятие 4.3. Мероприятия по капитальному ремонту общего имущества муниципального жилищного фонда</t>
  </si>
  <si>
    <t>Мероприятие 8.4. Комплектование книжных фондов (включая приобретение электронных версий книг и приобретение (подписку) периодических изданий</t>
  </si>
  <si>
    <t>Мероприятие 11.2. Субсидии на разработку документации по планировке территории</t>
  </si>
  <si>
    <t>Мероприятие 5.3. Осуществление своевременных расчетов по обязательствам поселения за топливно-энергетические ресурсы</t>
  </si>
  <si>
    <t>Мероприятие 5.4. Газоснабжение жилых домов от ГРПШ-3 с. Туринская Слобода</t>
  </si>
  <si>
    <t>Мероприятие 8.12. Модернизация государственных и муниципальных общедоступных библиотек Свердловской области в части комплектования книжных фондов</t>
  </si>
  <si>
    <t>ВСЕГО ПО ПОДПРОГРАММЕ, В ТОМ ЧИСЛЕ: "РАЗВИТИЕ КУЛЬТУРЫ И БИБЛИОТЕЧНОЙ ДЕЯТЕЛЬНОСТИ В СЛОБОДО-ТУРИНСКОМ СЕЛЬСКОМ ПОСЕЛЕНИИ".</t>
  </si>
  <si>
    <t>ВСЕГО ПО ПОДПРОГРАММЕ, В ТОМ ЧИСЛЕ: "ЖИЛИЩНОЕ ХОЗЯЙСТВО"</t>
  </si>
  <si>
    <t>Мероприятие 2.1. Оказание информационно-консультативных услуг субъектам малого и среднего предпринимательства.</t>
  </si>
  <si>
    <t>ВСЕГО ПО ПОДПРОГРАММЕ, В ТОМ ЧИСЛЕ: "РАЗВИТИЕ ФИЗИЧЕСКОЙ КУЛЬТУРЫ, СПОРТА И МОЛОДЕЖНОЙ ПОЛИТИКИ В СЛОБОДО-ТУРИНСКОМ СЕЛЬСКОМ ПОСЕЛЕНИИ."</t>
  </si>
  <si>
    <t>Мероприятие 6.6. Приобретение вакуумной машины</t>
  </si>
  <si>
    <t>Мероприятие 5.11. Выполнение работ по прокладке нового водопровода от мкр. "Солнечный" до ул. Октябрьской в с. Туринская Слобода</t>
  </si>
  <si>
    <t>ПОДПРОГРАММА  4. "ЖИЛИЩНОЕ ХОЗЯЙСТВО"</t>
  </si>
  <si>
    <t>ПОДПРОГРАММА  3. "РАЗВИТИЕ ТРАНСПОРТА И ДОРОЖНОГО ХОЗЯЙСТВА В СЛОБОДО-ТУРИНСКОМ СЕЛЬСКОМ ПОСЕЛЕНИИ"</t>
  </si>
  <si>
    <t>ВСЕГО ПО ПОДПРОГРАММЕ, В ТОМ ЧИСЛЕ: "СОЦИАЛЬНАЯ ПОЛИТИКА"</t>
  </si>
  <si>
    <t/>
  </si>
  <si>
    <t>местный бюджет</t>
  </si>
  <si>
    <t>Мероприятие 6.8. Мероприятия по восстановлению (ремонт, реставрация, благоустройство) воинских захоронений</t>
  </si>
  <si>
    <t>Мероприятие 4.4.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</si>
  <si>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Мероприятие 6.13. Создание и содержание спецслужбы по вопросам похоронного дела</t>
  </si>
  <si>
    <t>Мероприятие 5.12. Мероприятия по содержанию очистных сооружений хозяйственно-бытовых стоков до ввода в эксплуатацию</t>
  </si>
  <si>
    <t>Мероприятие 6.10. Осуществление части полномочий по решению вопроса местного значения Слободо-Туринского муниципального района "участие в организации деятельности по обращению с отходами производства и потребления (за исключением ТКО), в том числе ликвидация несанкционированного размещения отходов (за исключением объектов, ликвидацию которых осуществляет региональный оператор) на территории Слободо-Туринского сельского поселения</t>
  </si>
  <si>
    <t>ВСЕГО ПО ПОДПРОГРАММЕ, В ТОМ ЧИСЛЕ: "ЭНЕРГОСБЕРЕЖЕНИЕ И ПОВЫШЕНИЕ ЭНЕРГЕТИЧЕСКОЙ ЭФФЕКТИВНОСТИ СЛОБОДО-ТУРИНСКОГО СЕЛЬСКОГО ПОСЕЛЕНИЯ"</t>
  </si>
  <si>
    <t>False</t>
  </si>
  <si>
    <t>ПОДПРОГРАММА  1. «ОБЕСПЕЧЕНИЕ ОБЩЕСТВЕННОЙ БЕЗОПАСНОСТИ НА ТЕРРИТОРИИ СЛОБОДО-ТУРИНСКОГО СЕЛЬСКОГО ПОСЕЛЕНИЯ»</t>
  </si>
  <si>
    <t>Мероприятие 6.5. Формирование современной городской среды на территории Слободо-Туринского сельского поселения</t>
  </si>
  <si>
    <t>ВСЕГО ПО ПОДПРОГРАММЕ, В ТОМ ЧИСЛЕ: "БЛАГОУСТРОЙСТВО НАСЕЛЕННЫХ ПУНКТОВ СЛОБОДО-ТУРИНСКОГО СЕЛЬСКОГО ПОСЕЛЕНИЯ"</t>
  </si>
  <si>
    <t>Мероприятие 6.14. Реализация проекта инициативного бюджетирования "Приобретение оборудования для детской площадки, д. Решетникова Слободо-Туринского сельского поселения"</t>
  </si>
  <si>
    <t>Мероприятие 6.7. Разработка проектной документации на строительство стадиона с. Туринская Слобода, ул. Советская</t>
  </si>
  <si>
    <t>ВСЕГО ПО ПОДПРОГРАММЕ, В ТОМ ЧИСЛЕ: "РАЗВИТИЕ И МОДЕРНИЗАЦИЯ ОБЪЕКТОВ КОММУНАЛЬНОЙ ИНФРАСТРУКТУРЫ СЛОБОДО-ТУРИНСКОГО СЕЛЬСКОГО ПОСЕЛЕНИЯ"</t>
  </si>
  <si>
    <t>Мероприятие 12.1. Мероприятия по энергосбережению и повышению энергетической эффективности</t>
  </si>
  <si>
    <t>федеральный бюджет</t>
  </si>
  <si>
    <t>Мероприятие 9.10. Обеспечение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</si>
  <si>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6.3. Приобретение самосвала</t>
  </si>
  <si>
    <t>Мероприятие 8.4. Текущий ремонт Храмцовского ДК</t>
  </si>
  <si>
    <t>Мероприятие 6.4. Организация захоронения твердых коммунальных отходов</t>
  </si>
  <si>
    <t>Мероприятие 11.8. Внесение изменений в правила землепользования и застройки</t>
  </si>
  <si>
    <t>Мероприятие 3.8. Осуществление переданного полномочия по содержанию автомобильных дорог от д. Овчинникова до д. Шадринка, от д. Сагай до границы Тюменской области</t>
  </si>
  <si>
    <t>Мероприятие 3.3. Оформление права собственности на автомобильные дороги.</t>
  </si>
  <si>
    <t>Мероприятие 9.6. Формирование архивных фондов</t>
  </si>
  <si>
    <t>Мероприятие 5.14. Приобретение оборудования для очистки воды с. Тимофеево</t>
  </si>
  <si>
    <t>1</t>
  </si>
  <si>
    <t>-</t>
  </si>
  <si>
    <t>Мероприятие 3.11. Разработка проекта организации дорожного движения</t>
  </si>
  <si>
    <t>Мероприятие 8.6. Текущий ремонт зданий и помещений БУК "Слободо-Туринское КДО"</t>
  </si>
  <si>
    <t>№ строки</t>
  </si>
  <si>
    <t>Мероприятие 1.1. Мероприятия по обеспечению пожарной безопасности на территории Слободо-Туринского сельского поселения</t>
  </si>
  <si>
    <t>ВСЕГО ПО ПОДПРОГРАММЕ, В ТОМ ЧИСЛЕ: «ОБЕСПЕЧЕНИЕ ОБЩЕСТВЕННОЙ БЕЗОПАСНОСТИ НА ТЕРРИТОРИИ СЛОБОДО-ТУРИНСКОГО СЕЛЬСКОГО ПОСЕЛЕНИЯ»</t>
  </si>
  <si>
    <t>ПОДПРОГРАММА  12. "ЭНЕРГОСБЕРЕЖЕНИЕ И ПОВЫШЕНИЕ ЭНЕРГЕТИЧЕСКОЙ ЭФФЕКТИВНОСТИ СЛОБОДО-ТУРИНСКОГО СЕЛЬСКОГО ПОСЕЛЕНИЯ"</t>
  </si>
  <si>
    <t>Мероприятие 7.3. Создание спортивной площадки для занятий уличной гимнастикой в д. Решетникова</t>
  </si>
  <si>
    <t>Мероприятие 5.8. Осуществление части полномочий по решению вопроса местного значения Слободо-Туринского муниципального района "разработка (согласование) документации, направленной на обеспечение соблюдения природоохранного законодательства, в том числе осуществление технологического присоединения энергопринимающих устройств объекта- очистные сооружения хозяйственно-бытовых стоков, расположенного по адресу: 623930, Свердловская область, Слободо-Туринский район, д. Фалина, в 1300 м на юго-запад реки Тура, кадастровый номер 66:24:0802002:139"</t>
  </si>
  <si>
    <t>Подмероприятие 9.11.1. Проведение кадастровых работ в отношении земельных участков из земель сельскохозяйственного назначения, оформляемых в муниципальную собственность</t>
  </si>
  <si>
    <t>Мероприятие 4.5. Мероприятия по сносу ветхого жилья</t>
  </si>
  <si>
    <t>Мероприятие 1.4.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</si>
  <si>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3.9. Ремонт дороги ул. Рябиновая, мкр. Солнечный в с. Туринская Слобода</t>
  </si>
  <si>
    <t>Мероприятие 11.9. Перевод территориальных зон из одного вида в другой</t>
  </si>
  <si>
    <t>Мероприятие 8.11. Приобретение компьютерного оборудования и лицензионного  программного обеспечения, подключение муниципальных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</si>
  <si>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Мероприятие 10.2. Выплата почетным гражданам Слободо-Туринского сельского поселения</t>
  </si>
  <si>
    <t>Мероприятие 6.15. Содержание МКУ "Управление благоустройства Слободо-Туринского сельского поселения"</t>
  </si>
  <si>
    <t>Мероприятие 9.5. Публикация нормативно-правовых актов и материалов в средствах массовой информации</t>
  </si>
  <si>
    <t>Мероприятие 6.2. Мероприятия по организации уличного освещения</t>
  </si>
  <si>
    <t>областной бюджет</t>
  </si>
  <si>
    <t>Мероприятие 9.2. Материально-техническое обеспечение органов местного самоуправления</t>
  </si>
  <si>
    <t>Мероприятие 4.2. Мероприятия по переселению граждан из жилых домов, признанных непригодными для проживания</t>
  </si>
  <si>
    <t>Мероприятие 11.5. Разработка местных нормативов градостроительного проектирования</t>
  </si>
  <si>
    <t>ВСЕГО ПО ПОДПРОГРАММЕ, В ТОМ ЧИСЛЕ: "СОДЕЙСТВИЕ РАЗВИТИЮ И ПОДДЕРЖКА МАЛОГО И СРЕДНЕГО ПРЕДПРИНИМАТЕЛЬСТВА, В ТОМ ЧИСЛЕ В СФЕРЕ АПК СЛОБОДО-ТУРИНСКОГО СЕЛЬСКОГО ПОСЕЛЕНИЯ"</t>
  </si>
  <si>
    <t>Мероприятие 11.6. Разработка программы комплексного развития системы коммунальной инфраструктуры</t>
  </si>
  <si>
    <t>Прочие нужды</t>
  </si>
  <si>
    <t>Мероприятие 3.7. Строительство дороги в щебеночном исполнении ул. Паникоровской, мкр. Солнечный, с. Туринская Слобода</t>
  </si>
  <si>
    <t>Мероприятие 9.4. Исполнение судебных актов по искам к Слободо-Туринскому сельскому поселению о возмещении вреда причиненному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</si>
  <si>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 xml:space="preserve">Мероприятие 5.9. Ремонт теплотрассы от котельной "Парковая" до жилых домов по ул. Октябрьской
</t>
  </si>
  <si>
    <t>Мероприятие 9.9. Пенсионное обеспечение муниципальных служащих</t>
  </si>
  <si>
    <t>Подмероприятие 12.1.2. Приобретение сетевых насосов на водозаборы</t>
  </si>
  <si>
    <t>Мероприятие 7.1. Организация и проведение спортивно-массовых мероприятий</t>
  </si>
  <si>
    <t>ВСЕГО ПО МУНИЦИПАЛЬНОЙ ПРОГРАММЕ, В ТОМ ЧИСЛЕ:</t>
  </si>
  <si>
    <t>Всего по направлению «Капитальные вложения», в том числе:</t>
  </si>
  <si>
    <t>Капитальные вложения</t>
  </si>
  <si>
    <t>всего</t>
  </si>
  <si>
    <t>Мероприятие 11.11. Разработка программ комплексного развития транспортной и инженерной инфраструктуры</t>
  </si>
  <si>
    <t>Мероприятие 5.7. Очистные сооружения хозяйственно-бытовых стоков производительностью 600 м.куб/сутки. Слободо-Туринский муниципальный район Свердловской области</t>
  </si>
  <si>
    <t>ПОДПРОГРАММА  7. "РАЗВИТИЕ ФИЗИЧЕСКОЙ КУЛЬТУРЫ, СПОРТА И МОЛОДЕЖНОЙ ПОЛИТИКИ В СЛОБОДО-ТУРИНСКОМ СЕЛЬСКОМ ПОСЕЛЕНИИ."</t>
  </si>
  <si>
    <t>Мероприятие 1.3. Мероприятия в области водохозяйственных отношений</t>
  </si>
  <si>
    <t>Мероприятие 8.2. Субсидии на обеспечение муниципального задания в сфере библиотечной деятельности</t>
  </si>
  <si>
    <t>Мероприятие 9.1. Обеспечение деятельности муниципальных органов (центральный аппарат)</t>
  </si>
  <si>
    <t>ВСЕГО ПО ПОДПРОГРАММЕ, В ТОМ ЧИСЛЕ: "РАЗВИТИЕ ТРАНСПОРТА И ДОРОЖНОГО ХОЗЯЙСТВА В СЛОБОДО-ТУРИНСКОМ СЕЛЬСКОМ ПОСЕЛЕНИИ"</t>
  </si>
  <si>
    <t>Подмероприятие 9.11.2. Выполнение кадастровых работ и оформление документов на объекты недвижимого имущества</t>
  </si>
  <si>
    <t>ПЛАН МЕРОПРИЯТИЙ</t>
  </si>
  <si>
    <t>Мероприятие 5.6. "Жилые улицы, сети водоснабжения и газоснабжения в жилом районе "Солнечный" с. Туринская Слобода"</t>
  </si>
  <si>
    <t>Мероприятие 11.10. Выполнение комплексных кадастровых работ</t>
  </si>
  <si>
    <t>Мероприятие 11.4. Проведение землеустроительных работ по описанию местоположения границ территориальных зон населенных пунктов, расположенных на территории Слободо-Туринского сельского поселения</t>
  </si>
  <si>
    <t>Мероприятие 11.1. Мероприятия по осуществлению полномочий в области земельных отношений</t>
  </si>
  <si>
    <t>Мероприятие 10.1. Поддержка социально ориентированных некоммерческих организаций</t>
  </si>
  <si>
    <t>Ready</t>
  </si>
  <si>
    <t>Приложение № 3 к муниципальной программе  «Социально-экономическое развитие Слободо-Туринского сельского поселения на 2019-2025 годы»</t>
  </si>
  <si>
    <t>251 от 27 09 2023</t>
  </si>
  <si>
    <t>Выписка из ПЛАНА МЕРОПРИЯТИЙ</t>
  </si>
  <si>
    <t>Глава Слободо-Туринского</t>
  </si>
  <si>
    <t>сельского поселения</t>
  </si>
  <si>
    <t>Ю.В. Сабуров</t>
  </si>
  <si>
    <t>Мероприятие 1.5. Устройство пожарных водоемов</t>
  </si>
  <si>
    <t>ПОДПРОГРАММА  2. "СОДЕЙСТВИЕ РАЗВИТИЮ И ПОДДЕРЖКА МАЛОГО И СРЕДНЕГО ПРЕДПРИНИМАТЕЛЬСТВА НА ТЕРРИТОРИИ СЛОБОДО-ТУРИНСКОГО СЕЛЬСКОГО ПОСЕЛЕНИЯ, В ТОМ ЧИСЛЕ В СФЕРЕ АПК"</t>
  </si>
  <si>
    <t>ВСЕГО ПО ПОДПРОГРАММЕ, В ТОМ ЧИСЛЕ: "СОДЕЙСТВИЕ РАЗВИТИЮ И ПОДДЕРЖКА МАЛОГО И СРЕДНЕГО ПРЕДПРИНИМАТЕЛЬСТВА НА ТЕРРИТОРИИ СЛОБОДО-ТУРИНСКОГО СЕЛЬСКОГО ПОСЕЛЕНИЯ, В ТОМ ЧИСЛЕ В СФЕРЕ АПК"</t>
  </si>
  <si>
    <t>ПОДПРОГРАММА  3. "РАЗВИТИЕ ТРАНСПОРТА И ДОРОЖНОГО ХОЗЯЙСТВА НА ТЕРРИТОРИИ СЛОБОДО-ТУРИНСКОГО СЕЛЬСКОГО ПОСЕЛЕНИЯ"</t>
  </si>
  <si>
    <t>ВСЕГО ПО ПОДПРОГРАММЕ, В ТОМ ЧИСЛЕ:  "РАЗВИТИЕ ТРАНСПОРТА И ДОРОЖНОГО ХОЗЯЙСТВА НА ТЕРРИТОРИИ СЛОБОДО-ТУРИНСКОГО СЕЛЬСКОГО ПОСЕЛЕНИЯ"</t>
  </si>
  <si>
    <t>"Социально-экономическое развитие Слободо-Туринского сельского поселения на 2024-2030 годы"</t>
  </si>
  <si>
    <t>Мероприятие 7.3. Создание спортивных площадок (оснащение спортивным оборудованием) для занятий уличной гимнастикой</t>
  </si>
  <si>
    <t>Мероприятие 6.17. Реализация проекта инициативного бюджетирования "Приобретение и установка оборудования для детской площадки, с. Храмцово Слободо-Туринского сельского поселения"</t>
  </si>
  <si>
    <t>Мероприятие 5.2. Мероприятия по модернизации и повышению энергоэффективности коммунальных систем.</t>
  </si>
  <si>
    <t>Мероприятие 5.15. "Жилые улицы, сети водоснабжения и газоснабжения в жилом районе "Солнечный" с. Туринская Слобода. Сети водоснабжения"</t>
  </si>
  <si>
    <t>Мероприятие 3.13.           Ремонт дороги ул. 2 Первомайский переулок в с. Туринская Слобода</t>
  </si>
  <si>
    <t>Мероприятие 3.14.           Ремонт дороги ул. Октябрьская в с. Туринская Слобода</t>
  </si>
  <si>
    <t>Мероприятие 3.12. Мероприятия по обеспечению безопасности и повышению антитеррористической защищенности объектов и транспортных средств</t>
  </si>
  <si>
    <t>Мероприятие 6.18. Разработка проектной документации</t>
  </si>
  <si>
    <t>Мероприятие 5.16.                                    Строительство блочной газовой котельной</t>
  </si>
  <si>
    <t>Приложение № 2 к муниципальной программе  «Социально-экономическое развитие Слободо-Туринского сельского поселения на 2024-2030 годы»</t>
  </si>
  <si>
    <t>с 01.01.2024</t>
  </si>
  <si>
    <t>1.1.2.1</t>
  </si>
  <si>
    <t>1.1.1.1</t>
  </si>
  <si>
    <t>1.1.1.2</t>
  </si>
  <si>
    <t>1.1.4.1</t>
  </si>
  <si>
    <t>1.1.2.1.</t>
  </si>
  <si>
    <t>2.1.1.1</t>
  </si>
  <si>
    <t>3.1.1.1</t>
  </si>
  <si>
    <t>3.1.2.1</t>
  </si>
  <si>
    <t>3.1.4.1</t>
  </si>
  <si>
    <t>3.1.</t>
  </si>
  <si>
    <t>3.1.2.1.</t>
  </si>
  <si>
    <t>4.1.2.1</t>
  </si>
  <si>
    <t>4.1.1.1.</t>
  </si>
  <si>
    <t>4.1.3.1</t>
  </si>
  <si>
    <t>4.1.1</t>
  </si>
  <si>
    <t>5.1.1.1</t>
  </si>
  <si>
    <t>6.1.1.1</t>
  </si>
  <si>
    <t>6.1.1.3</t>
  </si>
  <si>
    <t>6.1.1</t>
  </si>
  <si>
    <t>6.1.1.4</t>
  </si>
  <si>
    <t>7.1.1.2</t>
  </si>
  <si>
    <t>7.1.1.3</t>
  </si>
  <si>
    <t>8.1.1.1.</t>
  </si>
  <si>
    <t>8.1.1.2</t>
  </si>
  <si>
    <t>8.1.1</t>
  </si>
  <si>
    <t>9.1.1.2</t>
  </si>
  <si>
    <t>9.1.2.1</t>
  </si>
  <si>
    <t>9.1.3.1</t>
  </si>
  <si>
    <t>9.1.4.1</t>
  </si>
  <si>
    <t>9.1.5.1</t>
  </si>
  <si>
    <t>10.1.1.1</t>
  </si>
  <si>
    <t>10.1</t>
  </si>
  <si>
    <t>11.1.1.1</t>
  </si>
  <si>
    <t>11.1.1.2</t>
  </si>
  <si>
    <t>12.1.1.1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</si>
</sst>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0" fontId="16" fillId="33" borderId="12" xfId="0" applyNumberFormat="1" applyFont="1" applyFill="1" applyBorder="1" applyAlignment="1">
      <alignment vertical="center"/>
    </xf>
    <xf numFmtId="0" fontId="17" fillId="33" borderId="12" xfId="0" applyNumberFormat="1" applyFont="1" applyFill="1" applyBorder="1" applyAlignment="1">
      <alignment vertical="center"/>
    </xf>
    <xf numFmtId="0" fontId="18" fillId="33" borderId="12" xfId="0" applyNumberFormat="1" applyFont="1" applyFill="1" applyBorder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7" fillId="33" borderId="0" xfId="0" applyNumberFormat="1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185" fontId="13" fillId="33" borderId="10" xfId="0" applyNumberFormat="1" applyFont="1" applyFill="1" applyBorder="1" applyAlignment="1">
      <alignment horizontal="right" vertical="top" wrapText="1"/>
    </xf>
    <xf numFmtId="185" fontId="14" fillId="33" borderId="10" xfId="0" applyNumberFormat="1" applyFont="1" applyFill="1" applyBorder="1" applyAlignment="1">
      <alignment horizontal="right" vertical="top" wrapText="1"/>
    </xf>
    <xf numFmtId="185" fontId="1" fillId="0" borderId="11" xfId="0" applyNumberFormat="1" applyFont="1" applyBorder="1" applyAlignment="1">
      <alignment horizontal="right" vertical="top" wrapText="1"/>
    </xf>
    <xf numFmtId="185" fontId="15" fillId="33" borderId="10" xfId="0" applyNumberFormat="1" applyFont="1" applyFill="1" applyBorder="1" applyAlignment="1">
      <alignment horizontal="right" vertical="top" wrapText="1"/>
    </xf>
    <xf numFmtId="0" fontId="19" fillId="0" borderId="0" xfId="0" applyNumberFormat="1" applyFont="1" applyAlignment="1">
      <alignment vertical="center" wrapText="1"/>
    </xf>
    <xf numFmtId="0" fontId="13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185" fontId="13" fillId="34" borderId="10" xfId="0" applyNumberFormat="1" applyFont="1" applyFill="1" applyBorder="1" applyAlignment="1">
      <alignment horizontal="right" vertical="top" wrapText="1"/>
    </xf>
    <xf numFmtId="185" fontId="14" fillId="34" borderId="10" xfId="0" applyNumberFormat="1" applyFont="1" applyFill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185" fontId="1" fillId="34" borderId="11" xfId="0" applyNumberFormat="1" applyFont="1" applyFill="1" applyBorder="1" applyAlignment="1">
      <alignment horizontal="right" vertical="top" wrapText="1"/>
    </xf>
    <xf numFmtId="185" fontId="2" fillId="34" borderId="10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185" fontId="1" fillId="34" borderId="10" xfId="0" applyNumberFormat="1" applyFont="1" applyFill="1" applyBorder="1" applyAlignment="1">
      <alignment horizontal="right" vertical="top" wrapText="1"/>
    </xf>
    <xf numFmtId="2" fontId="14" fillId="34" borderId="10" xfId="0" applyNumberFormat="1" applyFont="1" applyFill="1" applyBorder="1" applyAlignment="1">
      <alignment horizontal="right" vertical="top" wrapText="1"/>
    </xf>
    <xf numFmtId="185" fontId="2" fillId="34" borderId="11" xfId="0" applyNumberFormat="1" applyFont="1" applyFill="1" applyBorder="1" applyAlignment="1">
      <alignment horizontal="right" vertical="top" wrapText="1"/>
    </xf>
    <xf numFmtId="185" fontId="15" fillId="34" borderId="10" xfId="0" applyNumberFormat="1" applyFont="1" applyFill="1" applyBorder="1" applyAlignment="1">
      <alignment horizontal="right" vertical="top" wrapText="1"/>
    </xf>
    <xf numFmtId="0" fontId="15" fillId="34" borderId="10" xfId="0" applyNumberFormat="1" applyFont="1" applyFill="1" applyBorder="1" applyAlignment="1">
      <alignment horizontal="left" vertical="top" wrapText="1"/>
    </xf>
    <xf numFmtId="185" fontId="22" fillId="34" borderId="11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185" fontId="1" fillId="34" borderId="0" xfId="0" applyNumberFormat="1" applyFont="1" applyFill="1" applyBorder="1" applyAlignment="1">
      <alignment horizontal="right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185" fontId="13" fillId="34" borderId="11" xfId="0" applyNumberFormat="1" applyFont="1" applyFill="1" applyBorder="1" applyAlignment="1">
      <alignment horizontal="right" vertical="top" wrapText="1"/>
    </xf>
    <xf numFmtId="0" fontId="16" fillId="33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3" fillId="34" borderId="13" xfId="0" applyNumberFormat="1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 wrapText="1"/>
    </xf>
    <xf numFmtId="0" fontId="20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41"/>
  <sheetViews>
    <sheetView tabSelected="1" zoomScale="90" zoomScaleNormal="90" zoomScalePageLayoutView="0" workbookViewId="0" topLeftCell="A229">
      <selection activeCell="K239" sqref="K23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3" width="11.7109375" style="1" customWidth="1"/>
    <col min="4" max="4" width="10.8515625" style="1" customWidth="1"/>
    <col min="5" max="5" width="10.28125" style="1" customWidth="1"/>
    <col min="6" max="6" width="10.7109375" style="1" customWidth="1"/>
    <col min="7" max="7" width="10.28125" style="1" customWidth="1"/>
    <col min="8" max="8" width="10.140625" style="1" customWidth="1"/>
    <col min="9" max="9" width="10.28125" style="1" customWidth="1"/>
    <col min="10" max="10" width="10.7109375" style="1" customWidth="1"/>
    <col min="11" max="11" width="7.7109375" style="2" customWidth="1"/>
    <col min="12" max="12" width="11.8515625" style="1" hidden="1" customWidth="1"/>
    <col min="13" max="13" width="15.00390625" style="1" hidden="1" customWidth="1"/>
    <col min="14" max="14" width="13.8515625" style="1" hidden="1" customWidth="1"/>
    <col min="15" max="15" width="16.8515625" style="1" hidden="1" customWidth="1"/>
    <col min="16" max="18" width="4.28125" style="1" customWidth="1"/>
    <col min="19" max="19" width="4.8515625" style="1" customWidth="1"/>
    <col min="20" max="21" width="5.28125" style="1" customWidth="1"/>
    <col min="22" max="22" width="4.8515625" style="1" customWidth="1"/>
    <col min="23" max="23" width="5.8515625" style="1" customWidth="1"/>
    <col min="24" max="24" width="6.7109375" style="1" customWidth="1"/>
    <col min="25" max="25" width="7.140625" style="1" customWidth="1"/>
    <col min="26" max="16384" width="9.140625" style="1" customWidth="1"/>
  </cols>
  <sheetData>
    <row r="1" spans="1:2" ht="12.75" customHeight="1" hidden="1">
      <c r="A1" s="1" t="s">
        <v>142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«Социально-экономическое развитие Слободо-Туринского сельского поселения на 2019-2025 годы»</v>
      </c>
    </row>
    <row r="2" spans="1:12" ht="42.75" customHeight="1">
      <c r="A2" s="56" t="s">
        <v>165</v>
      </c>
      <c r="B2" s="56"/>
      <c r="C2" s="10"/>
      <c r="D2" s="9"/>
      <c r="E2" s="9"/>
      <c r="F2" s="9"/>
      <c r="G2" s="55" t="s">
        <v>164</v>
      </c>
      <c r="H2" s="55"/>
      <c r="I2" s="55"/>
      <c r="J2" s="55"/>
      <c r="K2" s="55"/>
      <c r="L2" s="1" t="s">
        <v>1</v>
      </c>
    </row>
    <row r="3" spans="1:11" ht="17.25" customHeight="1">
      <c r="A3" s="46" t="s">
        <v>136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13.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5.5" customHeight="1">
      <c r="A5" s="49" t="s">
        <v>154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2" customFormat="1" ht="26.25" customHeight="1">
      <c r="A6" s="47" t="s">
        <v>95</v>
      </c>
      <c r="B6" s="47" t="s">
        <v>7</v>
      </c>
      <c r="C6" s="50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51"/>
      <c r="E6" s="51"/>
      <c r="F6" s="51"/>
      <c r="G6" s="51"/>
      <c r="H6" s="51"/>
      <c r="I6" s="51"/>
      <c r="J6" s="51"/>
      <c r="K6" s="48" t="s">
        <v>25</v>
      </c>
    </row>
    <row r="7" spans="1:11" s="2" customFormat="1" ht="70.5" customHeight="1">
      <c r="A7" s="47"/>
      <c r="B7" s="47"/>
      <c r="C7" s="4" t="s">
        <v>127</v>
      </c>
      <c r="D7" s="11">
        <v>2024</v>
      </c>
      <c r="E7" s="11">
        <v>2025</v>
      </c>
      <c r="F7" s="11">
        <v>2026</v>
      </c>
      <c r="G7" s="11">
        <v>2027</v>
      </c>
      <c r="H7" s="11">
        <v>2028</v>
      </c>
      <c r="I7" s="11">
        <v>2029</v>
      </c>
      <c r="J7" s="11">
        <v>2030</v>
      </c>
      <c r="K7" s="48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4">
        <v>11</v>
      </c>
      <c r="N8" s="1" t="str">
        <f>IF(N9="False","тыс. руб.","руб.")</f>
        <v>тыс. руб.</v>
      </c>
    </row>
    <row r="9" spans="1:15" ht="52.5">
      <c r="A9" s="12">
        <v>1</v>
      </c>
      <c r="B9" s="12" t="s">
        <v>124</v>
      </c>
      <c r="C9" s="21">
        <v>1396127.7</v>
      </c>
      <c r="D9" s="21">
        <v>227376.8</v>
      </c>
      <c r="E9" s="21">
        <v>202694.7</v>
      </c>
      <c r="F9" s="21">
        <v>193211.4</v>
      </c>
      <c r="G9" s="21">
        <v>193211.2</v>
      </c>
      <c r="H9" s="21">
        <v>193211.2</v>
      </c>
      <c r="I9" s="21">
        <v>193211.2</v>
      </c>
      <c r="J9" s="21">
        <v>193211.2</v>
      </c>
      <c r="K9" s="61" t="s">
        <v>65</v>
      </c>
      <c r="L9" s="15">
        <v>2019</v>
      </c>
      <c r="M9" s="18">
        <v>2025</v>
      </c>
      <c r="N9" s="18" t="s">
        <v>73</v>
      </c>
      <c r="O9" s="18" t="s">
        <v>91</v>
      </c>
    </row>
    <row r="10" spans="1:15" ht="12.75">
      <c r="A10" s="13">
        <v>2</v>
      </c>
      <c r="B10" s="13" t="s">
        <v>81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62" t="s">
        <v>65</v>
      </c>
      <c r="L10" s="16">
        <v>2019</v>
      </c>
      <c r="M10" s="19">
        <v>2025</v>
      </c>
      <c r="N10" s="19" t="s">
        <v>73</v>
      </c>
      <c r="O10" s="19" t="s">
        <v>91</v>
      </c>
    </row>
    <row r="11" spans="1:15" ht="12.75">
      <c r="A11" s="13">
        <v>3</v>
      </c>
      <c r="B11" s="13" t="s">
        <v>111</v>
      </c>
      <c r="C11" s="22">
        <v>4446</v>
      </c>
      <c r="D11" s="22">
        <v>330.2</v>
      </c>
      <c r="E11" s="22">
        <v>4115.6</v>
      </c>
      <c r="F11" s="22">
        <v>0.2</v>
      </c>
      <c r="G11" s="22">
        <v>0</v>
      </c>
      <c r="H11" s="22">
        <v>0</v>
      </c>
      <c r="I11" s="22">
        <v>0</v>
      </c>
      <c r="J11" s="22">
        <v>0</v>
      </c>
      <c r="K11" s="62" t="s">
        <v>65</v>
      </c>
      <c r="L11" s="16">
        <v>2019</v>
      </c>
      <c r="M11" s="19">
        <v>2025</v>
      </c>
      <c r="N11" s="19" t="s">
        <v>73</v>
      </c>
      <c r="O11" s="19" t="s">
        <v>91</v>
      </c>
    </row>
    <row r="12" spans="1:15" ht="12.75">
      <c r="A12" s="13">
        <v>4</v>
      </c>
      <c r="B12" s="13" t="s">
        <v>66</v>
      </c>
      <c r="C12" s="22">
        <v>1391681.7</v>
      </c>
      <c r="D12" s="22">
        <v>227046.6</v>
      </c>
      <c r="E12" s="22">
        <v>198579.1</v>
      </c>
      <c r="F12" s="22">
        <v>193211.2</v>
      </c>
      <c r="G12" s="22">
        <v>193211.2</v>
      </c>
      <c r="H12" s="22">
        <v>193211.2</v>
      </c>
      <c r="I12" s="22">
        <v>193211.2</v>
      </c>
      <c r="J12" s="22">
        <v>193211.2</v>
      </c>
      <c r="K12" s="62" t="s">
        <v>65</v>
      </c>
      <c r="L12" s="16">
        <v>2019</v>
      </c>
      <c r="M12" s="19">
        <v>2025</v>
      </c>
      <c r="N12" s="19" t="s">
        <v>73</v>
      </c>
      <c r="O12" s="19" t="s">
        <v>91</v>
      </c>
    </row>
    <row r="13" spans="1:15" ht="12.75">
      <c r="A13" s="12">
        <v>5</v>
      </c>
      <c r="B13" s="12" t="s">
        <v>126</v>
      </c>
      <c r="C13" s="21">
        <f>C16</f>
        <v>18442</v>
      </c>
      <c r="D13" s="21">
        <f aca="true" t="shared" si="0" ref="D13:J13">D16</f>
        <v>2442</v>
      </c>
      <c r="E13" s="21">
        <f t="shared" si="0"/>
        <v>6000</v>
      </c>
      <c r="F13" s="21">
        <f t="shared" si="0"/>
        <v>2000</v>
      </c>
      <c r="G13" s="21">
        <f t="shared" si="0"/>
        <v>2000</v>
      </c>
      <c r="H13" s="21">
        <f t="shared" si="0"/>
        <v>2000</v>
      </c>
      <c r="I13" s="21">
        <f t="shared" si="0"/>
        <v>2000</v>
      </c>
      <c r="J13" s="21">
        <f t="shared" si="0"/>
        <v>2000</v>
      </c>
      <c r="K13" s="61" t="s">
        <v>65</v>
      </c>
      <c r="L13" s="15">
        <v>2019</v>
      </c>
      <c r="M13" s="18">
        <v>2025</v>
      </c>
      <c r="N13" s="18" t="s">
        <v>73</v>
      </c>
      <c r="O13" s="18" t="s">
        <v>91</v>
      </c>
    </row>
    <row r="14" spans="1:15" ht="12.75">
      <c r="A14" s="13">
        <v>6</v>
      </c>
      <c r="B14" s="13" t="s">
        <v>81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62" t="s">
        <v>65</v>
      </c>
      <c r="L14" s="16">
        <v>2019</v>
      </c>
      <c r="M14" s="19">
        <v>2025</v>
      </c>
      <c r="N14" s="19" t="s">
        <v>73</v>
      </c>
      <c r="O14" s="19" t="s">
        <v>91</v>
      </c>
    </row>
    <row r="15" spans="1:15" ht="12.75">
      <c r="A15" s="13">
        <v>7</v>
      </c>
      <c r="B15" s="13" t="s">
        <v>111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62" t="s">
        <v>65</v>
      </c>
      <c r="L15" s="16">
        <v>2019</v>
      </c>
      <c r="M15" s="19">
        <v>2025</v>
      </c>
      <c r="N15" s="19" t="s">
        <v>73</v>
      </c>
      <c r="O15" s="19" t="s">
        <v>91</v>
      </c>
    </row>
    <row r="16" spans="1:15" ht="12.75">
      <c r="A16" s="13">
        <v>8</v>
      </c>
      <c r="B16" s="13" t="s">
        <v>66</v>
      </c>
      <c r="C16" s="22">
        <v>18442</v>
      </c>
      <c r="D16" s="22">
        <v>2442</v>
      </c>
      <c r="E16" s="22">
        <v>6000</v>
      </c>
      <c r="F16" s="22">
        <v>2000</v>
      </c>
      <c r="G16" s="22">
        <v>2000</v>
      </c>
      <c r="H16" s="22">
        <v>2000</v>
      </c>
      <c r="I16" s="22">
        <v>2000</v>
      </c>
      <c r="J16" s="22">
        <v>2000</v>
      </c>
      <c r="K16" s="62" t="s">
        <v>65</v>
      </c>
      <c r="L16" s="16">
        <v>2019</v>
      </c>
      <c r="M16" s="19">
        <v>2025</v>
      </c>
      <c r="N16" s="19" t="s">
        <v>73</v>
      </c>
      <c r="O16" s="19" t="s">
        <v>91</v>
      </c>
    </row>
    <row r="17" spans="1:15" ht="12.75">
      <c r="A17" s="12">
        <v>9</v>
      </c>
      <c r="B17" s="12" t="s">
        <v>117</v>
      </c>
      <c r="C17" s="21">
        <f>C9-C13</f>
        <v>1377685.7</v>
      </c>
      <c r="D17" s="21">
        <f aca="true" t="shared" si="1" ref="D17:J17">D9-D13</f>
        <v>224934.8</v>
      </c>
      <c r="E17" s="21">
        <f t="shared" si="1"/>
        <v>196694.7</v>
      </c>
      <c r="F17" s="21">
        <f t="shared" si="1"/>
        <v>191211.4</v>
      </c>
      <c r="G17" s="21">
        <f t="shared" si="1"/>
        <v>191211.2</v>
      </c>
      <c r="H17" s="21">
        <f t="shared" si="1"/>
        <v>191211.2</v>
      </c>
      <c r="I17" s="21">
        <f t="shared" si="1"/>
        <v>191211.2</v>
      </c>
      <c r="J17" s="21">
        <f t="shared" si="1"/>
        <v>191211.2</v>
      </c>
      <c r="K17" s="61" t="s">
        <v>65</v>
      </c>
      <c r="L17" s="15">
        <v>2019</v>
      </c>
      <c r="M17" s="18">
        <v>2025</v>
      </c>
      <c r="N17" s="18" t="s">
        <v>73</v>
      </c>
      <c r="O17" s="18" t="s">
        <v>91</v>
      </c>
    </row>
    <row r="18" spans="1:15" ht="12.75">
      <c r="A18" s="13">
        <v>10</v>
      </c>
      <c r="B18" s="13" t="s">
        <v>81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62" t="s">
        <v>65</v>
      </c>
      <c r="L18" s="16">
        <v>2019</v>
      </c>
      <c r="M18" s="19">
        <v>2025</v>
      </c>
      <c r="N18" s="19" t="s">
        <v>73</v>
      </c>
      <c r="O18" s="19" t="s">
        <v>91</v>
      </c>
    </row>
    <row r="19" spans="1:15" ht="12.75">
      <c r="A19" s="13">
        <v>11</v>
      </c>
      <c r="B19" s="13" t="s">
        <v>111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62" t="s">
        <v>65</v>
      </c>
      <c r="L19" s="16">
        <v>2019</v>
      </c>
      <c r="M19" s="19">
        <v>2025</v>
      </c>
      <c r="N19" s="19" t="s">
        <v>73</v>
      </c>
      <c r="O19" s="19" t="s">
        <v>91</v>
      </c>
    </row>
    <row r="20" spans="1:15" ht="12.75">
      <c r="A20" s="13">
        <v>12</v>
      </c>
      <c r="B20" s="13" t="s">
        <v>66</v>
      </c>
      <c r="C20" s="22">
        <f>C12-C16</f>
        <v>1373239.7</v>
      </c>
      <c r="D20" s="22">
        <f aca="true" t="shared" si="2" ref="D20:J20">D12-D16</f>
        <v>224604.6</v>
      </c>
      <c r="E20" s="22">
        <f t="shared" si="2"/>
        <v>192579.1</v>
      </c>
      <c r="F20" s="22">
        <f t="shared" si="2"/>
        <v>191211.2</v>
      </c>
      <c r="G20" s="22">
        <f t="shared" si="2"/>
        <v>191211.2</v>
      </c>
      <c r="H20" s="22">
        <f t="shared" si="2"/>
        <v>191211.2</v>
      </c>
      <c r="I20" s="22">
        <f t="shared" si="2"/>
        <v>191211.2</v>
      </c>
      <c r="J20" s="22">
        <f t="shared" si="2"/>
        <v>191211.2</v>
      </c>
      <c r="K20" s="62" t="s">
        <v>65</v>
      </c>
      <c r="L20" s="16">
        <v>2019</v>
      </c>
      <c r="M20" s="19">
        <v>2025</v>
      </c>
      <c r="N20" s="19" t="s">
        <v>73</v>
      </c>
      <c r="O20" s="19" t="s">
        <v>91</v>
      </c>
    </row>
    <row r="21" spans="1:15" ht="33.75" customHeight="1">
      <c r="A21" s="26">
        <v>13</v>
      </c>
      <c r="B21" s="52" t="s">
        <v>74</v>
      </c>
      <c r="C21" s="53"/>
      <c r="D21" s="53"/>
      <c r="E21" s="53"/>
      <c r="F21" s="53"/>
      <c r="G21" s="53"/>
      <c r="H21" s="53"/>
      <c r="I21" s="53"/>
      <c r="J21" s="54"/>
      <c r="K21" s="61" t="s">
        <v>65</v>
      </c>
      <c r="L21" s="15">
        <v>2019</v>
      </c>
      <c r="M21" s="18">
        <v>2025</v>
      </c>
      <c r="N21" s="18" t="s">
        <v>73</v>
      </c>
      <c r="O21" s="18" t="s">
        <v>91</v>
      </c>
    </row>
    <row r="22" spans="1:15" ht="144.75">
      <c r="A22" s="26">
        <v>14</v>
      </c>
      <c r="B22" s="26" t="s">
        <v>97</v>
      </c>
      <c r="C22" s="28">
        <v>8696.8</v>
      </c>
      <c r="D22" s="28">
        <f>D23+D24</f>
        <v>2327</v>
      </c>
      <c r="E22" s="28">
        <f aca="true" t="shared" si="3" ref="E22:J22">E23+E24</f>
        <v>1242</v>
      </c>
      <c r="F22" s="28">
        <f t="shared" si="3"/>
        <v>1242</v>
      </c>
      <c r="G22" s="28">
        <f t="shared" si="3"/>
        <v>1242</v>
      </c>
      <c r="H22" s="28">
        <f t="shared" si="3"/>
        <v>1242</v>
      </c>
      <c r="I22" s="28">
        <f t="shared" si="3"/>
        <v>1242</v>
      </c>
      <c r="J22" s="28">
        <f t="shared" si="3"/>
        <v>1242</v>
      </c>
      <c r="K22" s="61" t="s">
        <v>65</v>
      </c>
      <c r="L22" s="15">
        <v>2019</v>
      </c>
      <c r="M22" s="18">
        <v>2025</v>
      </c>
      <c r="N22" s="18" t="s">
        <v>73</v>
      </c>
      <c r="O22" s="18" t="s">
        <v>91</v>
      </c>
    </row>
    <row r="23" spans="1:15" ht="12.75">
      <c r="A23" s="27">
        <v>15</v>
      </c>
      <c r="B23" s="27" t="s">
        <v>81</v>
      </c>
      <c r="C23" s="29">
        <f>C27+C27</f>
        <v>0</v>
      </c>
      <c r="D23" s="29">
        <f>D27</f>
        <v>0</v>
      </c>
      <c r="E23" s="29">
        <f aca="true" t="shared" si="4" ref="E23:J23">E27</f>
        <v>0</v>
      </c>
      <c r="F23" s="29">
        <f t="shared" si="4"/>
        <v>0</v>
      </c>
      <c r="G23" s="29">
        <f t="shared" si="4"/>
        <v>0</v>
      </c>
      <c r="H23" s="29">
        <f t="shared" si="4"/>
        <v>0</v>
      </c>
      <c r="I23" s="29">
        <f t="shared" si="4"/>
        <v>0</v>
      </c>
      <c r="J23" s="29">
        <f t="shared" si="4"/>
        <v>0</v>
      </c>
      <c r="K23" s="62" t="s">
        <v>65</v>
      </c>
      <c r="L23" s="16">
        <v>2019</v>
      </c>
      <c r="M23" s="19">
        <v>2025</v>
      </c>
      <c r="N23" s="19" t="s">
        <v>73</v>
      </c>
      <c r="O23" s="19" t="s">
        <v>91</v>
      </c>
    </row>
    <row r="24" spans="1:15" ht="12.75">
      <c r="A24" s="27">
        <v>16</v>
      </c>
      <c r="B24" s="27" t="s">
        <v>66</v>
      </c>
      <c r="C24" s="29">
        <f>C28</f>
        <v>9779</v>
      </c>
      <c r="D24" s="29">
        <f>D28</f>
        <v>2327</v>
      </c>
      <c r="E24" s="29">
        <f aca="true" t="shared" si="5" ref="E24:J24">E28</f>
        <v>1242</v>
      </c>
      <c r="F24" s="29">
        <f t="shared" si="5"/>
        <v>1242</v>
      </c>
      <c r="G24" s="29">
        <f t="shared" si="5"/>
        <v>1242</v>
      </c>
      <c r="H24" s="29">
        <f t="shared" si="5"/>
        <v>1242</v>
      </c>
      <c r="I24" s="29">
        <f t="shared" si="5"/>
        <v>1242</v>
      </c>
      <c r="J24" s="29">
        <f t="shared" si="5"/>
        <v>1242</v>
      </c>
      <c r="K24" s="62" t="s">
        <v>65</v>
      </c>
      <c r="L24" s="16">
        <v>2019</v>
      </c>
      <c r="M24" s="19">
        <v>2025</v>
      </c>
      <c r="N24" s="19" t="s">
        <v>73</v>
      </c>
      <c r="O24" s="19" t="s">
        <v>91</v>
      </c>
    </row>
    <row r="25" spans="1:15" ht="12.75">
      <c r="A25" s="26">
        <v>17</v>
      </c>
      <c r="B25" s="52" t="s">
        <v>8</v>
      </c>
      <c r="C25" s="53"/>
      <c r="D25" s="53"/>
      <c r="E25" s="53"/>
      <c r="F25" s="53"/>
      <c r="G25" s="53"/>
      <c r="H25" s="53"/>
      <c r="I25" s="53"/>
      <c r="J25" s="54"/>
      <c r="K25" s="61" t="s">
        <v>65</v>
      </c>
      <c r="L25" s="15">
        <v>2019</v>
      </c>
      <c r="M25" s="18">
        <v>2025</v>
      </c>
      <c r="N25" s="18" t="s">
        <v>73</v>
      </c>
      <c r="O25" s="18" t="s">
        <v>91</v>
      </c>
    </row>
    <row r="26" spans="1:15" ht="39">
      <c r="A26" s="12">
        <v>18</v>
      </c>
      <c r="B26" s="26" t="s">
        <v>24</v>
      </c>
      <c r="C26" s="28">
        <f>C29+C31+C33+C35+C37</f>
        <v>9779</v>
      </c>
      <c r="D26" s="28">
        <f aca="true" t="shared" si="6" ref="D26:J26">D27+D28</f>
        <v>2327</v>
      </c>
      <c r="E26" s="28">
        <f t="shared" si="6"/>
        <v>1242</v>
      </c>
      <c r="F26" s="28">
        <f t="shared" si="6"/>
        <v>1242</v>
      </c>
      <c r="G26" s="28">
        <f t="shared" si="6"/>
        <v>1242</v>
      </c>
      <c r="H26" s="28">
        <f t="shared" si="6"/>
        <v>1242</v>
      </c>
      <c r="I26" s="28">
        <f t="shared" si="6"/>
        <v>1242</v>
      </c>
      <c r="J26" s="28">
        <f t="shared" si="6"/>
        <v>1242</v>
      </c>
      <c r="K26" s="61" t="s">
        <v>65</v>
      </c>
      <c r="L26" s="15">
        <v>2019</v>
      </c>
      <c r="M26" s="18">
        <v>2025</v>
      </c>
      <c r="N26" s="18" t="s">
        <v>73</v>
      </c>
      <c r="O26" s="18" t="s">
        <v>91</v>
      </c>
    </row>
    <row r="27" spans="1:15" ht="12.75">
      <c r="A27" s="13">
        <v>19</v>
      </c>
      <c r="B27" s="27" t="s">
        <v>81</v>
      </c>
      <c r="C27" s="29">
        <f>C36</f>
        <v>0</v>
      </c>
      <c r="D27" s="29">
        <f>D36</f>
        <v>0</v>
      </c>
      <c r="E27" s="29">
        <f aca="true" t="shared" si="7" ref="E27:J27">E36</f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62" t="s">
        <v>65</v>
      </c>
      <c r="L27" s="16">
        <v>2019</v>
      </c>
      <c r="M27" s="19">
        <v>2025</v>
      </c>
      <c r="N27" s="19" t="s">
        <v>73</v>
      </c>
      <c r="O27" s="19" t="s">
        <v>91</v>
      </c>
    </row>
    <row r="28" spans="1:15" ht="12.75">
      <c r="A28" s="13">
        <v>20</v>
      </c>
      <c r="B28" s="27" t="s">
        <v>66</v>
      </c>
      <c r="C28" s="29">
        <f>C29+C31+C33+C35+C37</f>
        <v>9779</v>
      </c>
      <c r="D28" s="29">
        <f>D30+D32+D34+D38</f>
        <v>2327</v>
      </c>
      <c r="E28" s="29">
        <f aca="true" t="shared" si="8" ref="E28:J28">E30+E32+E34+E38</f>
        <v>1242</v>
      </c>
      <c r="F28" s="29">
        <f t="shared" si="8"/>
        <v>1242</v>
      </c>
      <c r="G28" s="29">
        <f t="shared" si="8"/>
        <v>1242</v>
      </c>
      <c r="H28" s="29">
        <f t="shared" si="8"/>
        <v>1242</v>
      </c>
      <c r="I28" s="29">
        <f t="shared" si="8"/>
        <v>1242</v>
      </c>
      <c r="J28" s="29">
        <f t="shared" si="8"/>
        <v>1242</v>
      </c>
      <c r="K28" s="62" t="s">
        <v>65</v>
      </c>
      <c r="L28" s="16">
        <v>2019</v>
      </c>
      <c r="M28" s="19">
        <v>2025</v>
      </c>
      <c r="N28" s="19" t="s">
        <v>73</v>
      </c>
      <c r="O28" s="19" t="s">
        <v>91</v>
      </c>
    </row>
    <row r="29" spans="1:15" ht="92.25">
      <c r="A29" s="12">
        <v>21</v>
      </c>
      <c r="B29" s="26" t="s">
        <v>96</v>
      </c>
      <c r="C29" s="28">
        <f>C30</f>
        <v>6642</v>
      </c>
      <c r="D29" s="28">
        <f>D30</f>
        <v>642</v>
      </c>
      <c r="E29" s="28">
        <f aca="true" t="shared" si="9" ref="E29:J29">E30</f>
        <v>1000</v>
      </c>
      <c r="F29" s="28">
        <f t="shared" si="9"/>
        <v>1000</v>
      </c>
      <c r="G29" s="28">
        <f t="shared" si="9"/>
        <v>1000</v>
      </c>
      <c r="H29" s="28">
        <f t="shared" si="9"/>
        <v>1000</v>
      </c>
      <c r="I29" s="28">
        <f t="shared" si="9"/>
        <v>1000</v>
      </c>
      <c r="J29" s="28">
        <f t="shared" si="9"/>
        <v>1000</v>
      </c>
      <c r="K29" s="61" t="s">
        <v>166</v>
      </c>
      <c r="L29" s="15">
        <v>2019</v>
      </c>
      <c r="M29" s="18">
        <v>2025</v>
      </c>
      <c r="N29" s="18" t="s">
        <v>73</v>
      </c>
      <c r="O29" s="18" t="s">
        <v>91</v>
      </c>
    </row>
    <row r="30" spans="1:15" ht="12.75">
      <c r="A30" s="7">
        <v>22</v>
      </c>
      <c r="B30" s="30" t="s">
        <v>66</v>
      </c>
      <c r="C30" s="31">
        <f>D30+E30+F30+G30+H30+I30+J30</f>
        <v>6642</v>
      </c>
      <c r="D30" s="31">
        <v>642</v>
      </c>
      <c r="E30" s="31">
        <v>1000</v>
      </c>
      <c r="F30" s="31">
        <v>1000</v>
      </c>
      <c r="G30" s="31">
        <v>1000</v>
      </c>
      <c r="H30" s="31">
        <v>1000</v>
      </c>
      <c r="I30" s="31">
        <v>1000</v>
      </c>
      <c r="J30" s="31">
        <v>1000</v>
      </c>
      <c r="K30" s="63" t="s">
        <v>65</v>
      </c>
      <c r="L30" s="1">
        <v>2019</v>
      </c>
      <c r="M30" s="1">
        <v>2025</v>
      </c>
      <c r="N30" s="1" t="s">
        <v>73</v>
      </c>
      <c r="O30" s="1" t="s">
        <v>91</v>
      </c>
    </row>
    <row r="31" spans="1:15" ht="66">
      <c r="A31" s="12">
        <v>23</v>
      </c>
      <c r="B31" s="26" t="s">
        <v>35</v>
      </c>
      <c r="C31" s="28">
        <f>C32</f>
        <v>602</v>
      </c>
      <c r="D31" s="28">
        <f>D32</f>
        <v>86</v>
      </c>
      <c r="E31" s="28">
        <f aca="true" t="shared" si="10" ref="E31:J31">E32</f>
        <v>86</v>
      </c>
      <c r="F31" s="28">
        <f t="shared" si="10"/>
        <v>86</v>
      </c>
      <c r="G31" s="28">
        <f t="shared" si="10"/>
        <v>86</v>
      </c>
      <c r="H31" s="28">
        <f t="shared" si="10"/>
        <v>86</v>
      </c>
      <c r="I31" s="28">
        <f t="shared" si="10"/>
        <v>86</v>
      </c>
      <c r="J31" s="28">
        <f t="shared" si="10"/>
        <v>86</v>
      </c>
      <c r="K31" s="61" t="s">
        <v>167</v>
      </c>
      <c r="L31" s="15">
        <v>2019</v>
      </c>
      <c r="M31" s="18">
        <v>2025</v>
      </c>
      <c r="N31" s="18" t="s">
        <v>73</v>
      </c>
      <c r="O31" s="18" t="s">
        <v>91</v>
      </c>
    </row>
    <row r="32" spans="1:15" ht="12.75">
      <c r="A32" s="7">
        <v>24</v>
      </c>
      <c r="B32" s="30" t="s">
        <v>66</v>
      </c>
      <c r="C32" s="31">
        <f>D32+E32+F32+G32+H32+I32+J32</f>
        <v>602</v>
      </c>
      <c r="D32" s="31">
        <v>86</v>
      </c>
      <c r="E32" s="31">
        <v>86</v>
      </c>
      <c r="F32" s="31">
        <v>86</v>
      </c>
      <c r="G32" s="31">
        <v>86</v>
      </c>
      <c r="H32" s="31">
        <v>86</v>
      </c>
      <c r="I32" s="31">
        <v>86</v>
      </c>
      <c r="J32" s="31">
        <v>86</v>
      </c>
      <c r="K32" s="63" t="s">
        <v>65</v>
      </c>
      <c r="L32" s="1">
        <v>2019</v>
      </c>
      <c r="M32" s="1">
        <v>2025</v>
      </c>
      <c r="N32" s="1" t="s">
        <v>73</v>
      </c>
      <c r="O32" s="1" t="s">
        <v>91</v>
      </c>
    </row>
    <row r="33" spans="1:15" ht="52.5">
      <c r="A33" s="12">
        <v>25</v>
      </c>
      <c r="B33" s="26" t="s">
        <v>131</v>
      </c>
      <c r="C33" s="28">
        <f>C34</f>
        <v>1092</v>
      </c>
      <c r="D33" s="28">
        <f>D34</f>
        <v>156</v>
      </c>
      <c r="E33" s="28">
        <f aca="true" t="shared" si="11" ref="E33:J33">E34</f>
        <v>156</v>
      </c>
      <c r="F33" s="28">
        <f t="shared" si="11"/>
        <v>156</v>
      </c>
      <c r="G33" s="28">
        <f t="shared" si="11"/>
        <v>156</v>
      </c>
      <c r="H33" s="28">
        <f t="shared" si="11"/>
        <v>156</v>
      </c>
      <c r="I33" s="28">
        <f t="shared" si="11"/>
        <v>156</v>
      </c>
      <c r="J33" s="28">
        <f t="shared" si="11"/>
        <v>156</v>
      </c>
      <c r="K33" s="61" t="s">
        <v>168</v>
      </c>
      <c r="L33" s="15">
        <v>2019</v>
      </c>
      <c r="M33" s="18">
        <v>2025</v>
      </c>
      <c r="N33" s="18" t="s">
        <v>73</v>
      </c>
      <c r="O33" s="18" t="s">
        <v>91</v>
      </c>
    </row>
    <row r="34" spans="1:15" ht="12.75">
      <c r="A34" s="7">
        <v>26</v>
      </c>
      <c r="B34" s="30" t="s">
        <v>66</v>
      </c>
      <c r="C34" s="31">
        <f>D34+E34+F34+G34+H34+I34+J34</f>
        <v>1092</v>
      </c>
      <c r="D34" s="31">
        <v>156</v>
      </c>
      <c r="E34" s="31">
        <v>156</v>
      </c>
      <c r="F34" s="31">
        <v>156</v>
      </c>
      <c r="G34" s="31">
        <v>156</v>
      </c>
      <c r="H34" s="31">
        <v>156</v>
      </c>
      <c r="I34" s="31">
        <v>156</v>
      </c>
      <c r="J34" s="31">
        <v>156</v>
      </c>
      <c r="K34" s="63" t="s">
        <v>65</v>
      </c>
      <c r="L34" s="1">
        <v>2019</v>
      </c>
      <c r="M34" s="1">
        <v>2025</v>
      </c>
      <c r="N34" s="1" t="s">
        <v>73</v>
      </c>
      <c r="O34" s="1" t="s">
        <v>91</v>
      </c>
    </row>
    <row r="35" spans="1:15" ht="105">
      <c r="A35" s="12">
        <v>27</v>
      </c>
      <c r="B35" s="26" t="s">
        <v>103</v>
      </c>
      <c r="C35" s="28">
        <f>C36</f>
        <v>0</v>
      </c>
      <c r="D35" s="28">
        <f>D36</f>
        <v>0</v>
      </c>
      <c r="E35" s="28">
        <f aca="true" t="shared" si="12" ref="E35:J35">E36</f>
        <v>0</v>
      </c>
      <c r="F35" s="28">
        <f t="shared" si="12"/>
        <v>0</v>
      </c>
      <c r="G35" s="28">
        <f t="shared" si="12"/>
        <v>0</v>
      </c>
      <c r="H35" s="28">
        <f t="shared" si="12"/>
        <v>0</v>
      </c>
      <c r="I35" s="28">
        <f t="shared" si="12"/>
        <v>0</v>
      </c>
      <c r="J35" s="28">
        <f t="shared" si="12"/>
        <v>0</v>
      </c>
      <c r="K35" s="61" t="s">
        <v>169</v>
      </c>
      <c r="L35" s="15">
        <v>2019</v>
      </c>
      <c r="M35" s="18">
        <v>2025</v>
      </c>
      <c r="N35" s="18" t="s">
        <v>73</v>
      </c>
      <c r="O35" s="18" t="s">
        <v>91</v>
      </c>
    </row>
    <row r="36" spans="1:15" ht="12.75">
      <c r="A36" s="7">
        <v>28</v>
      </c>
      <c r="B36" s="30" t="s">
        <v>81</v>
      </c>
      <c r="C36" s="31">
        <f>D36+E36+G36+H36+I36+J36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63" t="s">
        <v>65</v>
      </c>
      <c r="L36" s="1">
        <v>2019</v>
      </c>
      <c r="M36" s="1">
        <v>2025</v>
      </c>
      <c r="N36" s="1" t="s">
        <v>73</v>
      </c>
      <c r="O36" s="1" t="s">
        <v>91</v>
      </c>
    </row>
    <row r="37" spans="1:11" ht="42" customHeight="1">
      <c r="A37" s="8"/>
      <c r="B37" s="26" t="s">
        <v>149</v>
      </c>
      <c r="C37" s="32">
        <f>C38</f>
        <v>1443</v>
      </c>
      <c r="D37" s="32">
        <f>D38</f>
        <v>1443</v>
      </c>
      <c r="E37" s="32">
        <f aca="true" t="shared" si="13" ref="E37:J37">E38</f>
        <v>0</v>
      </c>
      <c r="F37" s="32">
        <f t="shared" si="13"/>
        <v>0</v>
      </c>
      <c r="G37" s="32">
        <f t="shared" si="13"/>
        <v>0</v>
      </c>
      <c r="H37" s="32">
        <f t="shared" si="13"/>
        <v>0</v>
      </c>
      <c r="I37" s="32">
        <f t="shared" si="13"/>
        <v>0</v>
      </c>
      <c r="J37" s="32">
        <f t="shared" si="13"/>
        <v>0</v>
      </c>
      <c r="K37" s="64" t="s">
        <v>170</v>
      </c>
    </row>
    <row r="38" spans="1:11" ht="12.75">
      <c r="A38" s="8"/>
      <c r="B38" s="33" t="s">
        <v>66</v>
      </c>
      <c r="C38" s="34">
        <f>D38+E38+F38+G38+H38+I38+J38</f>
        <v>1443</v>
      </c>
      <c r="D38" s="34">
        <v>1443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63"/>
    </row>
    <row r="39" spans="1:15" ht="48" customHeight="1">
      <c r="A39" s="12">
        <v>29</v>
      </c>
      <c r="B39" s="52" t="s">
        <v>150</v>
      </c>
      <c r="C39" s="53"/>
      <c r="D39" s="53"/>
      <c r="E39" s="53"/>
      <c r="F39" s="53"/>
      <c r="G39" s="53"/>
      <c r="H39" s="53"/>
      <c r="I39" s="53"/>
      <c r="J39" s="54"/>
      <c r="K39" s="61" t="s">
        <v>65</v>
      </c>
      <c r="L39" s="15">
        <v>2019</v>
      </c>
      <c r="M39" s="18">
        <v>2025</v>
      </c>
      <c r="N39" s="18" t="s">
        <v>73</v>
      </c>
      <c r="O39" s="18" t="s">
        <v>91</v>
      </c>
    </row>
    <row r="40" spans="1:15" ht="176.25" customHeight="1">
      <c r="A40" s="26">
        <v>30</v>
      </c>
      <c r="B40" s="26" t="s">
        <v>151</v>
      </c>
      <c r="C40" s="28">
        <f>C43</f>
        <v>0</v>
      </c>
      <c r="D40" s="28">
        <f>D43</f>
        <v>0</v>
      </c>
      <c r="E40" s="28">
        <f aca="true" t="shared" si="14" ref="E40:J40">E43</f>
        <v>0</v>
      </c>
      <c r="F40" s="28">
        <f t="shared" si="14"/>
        <v>0</v>
      </c>
      <c r="G40" s="28">
        <f t="shared" si="14"/>
        <v>0</v>
      </c>
      <c r="H40" s="28">
        <f t="shared" si="14"/>
        <v>0</v>
      </c>
      <c r="I40" s="28">
        <f t="shared" si="14"/>
        <v>0</v>
      </c>
      <c r="J40" s="28">
        <f t="shared" si="14"/>
        <v>0</v>
      </c>
      <c r="K40" s="65" t="s">
        <v>65</v>
      </c>
      <c r="L40" s="15">
        <v>2019</v>
      </c>
      <c r="M40" s="18">
        <v>2025</v>
      </c>
      <c r="N40" s="18" t="s">
        <v>73</v>
      </c>
      <c r="O40" s="18" t="s">
        <v>91</v>
      </c>
    </row>
    <row r="41" spans="1:15" ht="12.75">
      <c r="A41" s="27">
        <v>31</v>
      </c>
      <c r="B41" s="27" t="s">
        <v>66</v>
      </c>
      <c r="C41" s="29">
        <f>C44</f>
        <v>0</v>
      </c>
      <c r="D41" s="29">
        <f>D44</f>
        <v>0</v>
      </c>
      <c r="E41" s="29">
        <f aca="true" t="shared" si="15" ref="E41:J41">E44</f>
        <v>0</v>
      </c>
      <c r="F41" s="29">
        <f t="shared" si="15"/>
        <v>0</v>
      </c>
      <c r="G41" s="29">
        <f t="shared" si="15"/>
        <v>0</v>
      </c>
      <c r="H41" s="29">
        <f t="shared" si="15"/>
        <v>0</v>
      </c>
      <c r="I41" s="29">
        <f t="shared" si="15"/>
        <v>0</v>
      </c>
      <c r="J41" s="29">
        <f t="shared" si="15"/>
        <v>0</v>
      </c>
      <c r="K41" s="66" t="s">
        <v>65</v>
      </c>
      <c r="L41" s="16">
        <v>2019</v>
      </c>
      <c r="M41" s="19">
        <v>2025</v>
      </c>
      <c r="N41" s="19" t="s">
        <v>73</v>
      </c>
      <c r="O41" s="19" t="s">
        <v>91</v>
      </c>
    </row>
    <row r="42" spans="1:15" ht="12.75">
      <c r="A42" s="26">
        <v>32</v>
      </c>
      <c r="B42" s="52" t="s">
        <v>8</v>
      </c>
      <c r="C42" s="53"/>
      <c r="D42" s="53"/>
      <c r="E42" s="53"/>
      <c r="F42" s="53"/>
      <c r="G42" s="53"/>
      <c r="H42" s="53"/>
      <c r="I42" s="53"/>
      <c r="J42" s="54"/>
      <c r="K42" s="65" t="s">
        <v>65</v>
      </c>
      <c r="L42" s="15">
        <v>2019</v>
      </c>
      <c r="M42" s="18">
        <v>2025</v>
      </c>
      <c r="N42" s="18" t="s">
        <v>73</v>
      </c>
      <c r="O42" s="18" t="s">
        <v>91</v>
      </c>
    </row>
    <row r="43" spans="1:15" ht="39">
      <c r="A43" s="26">
        <v>33</v>
      </c>
      <c r="B43" s="26" t="s">
        <v>24</v>
      </c>
      <c r="C43" s="28">
        <f>C44</f>
        <v>0</v>
      </c>
      <c r="D43" s="28">
        <f>D44</f>
        <v>0</v>
      </c>
      <c r="E43" s="28">
        <f aca="true" t="shared" si="16" ref="E43:J43">E44</f>
        <v>0</v>
      </c>
      <c r="F43" s="28">
        <f t="shared" si="16"/>
        <v>0</v>
      </c>
      <c r="G43" s="28">
        <f t="shared" si="16"/>
        <v>0</v>
      </c>
      <c r="H43" s="28">
        <f t="shared" si="16"/>
        <v>0</v>
      </c>
      <c r="I43" s="28">
        <f t="shared" si="16"/>
        <v>0</v>
      </c>
      <c r="J43" s="28">
        <f t="shared" si="16"/>
        <v>0</v>
      </c>
      <c r="K43" s="65" t="s">
        <v>65</v>
      </c>
      <c r="L43" s="15">
        <v>2019</v>
      </c>
      <c r="M43" s="18">
        <v>2025</v>
      </c>
      <c r="N43" s="18" t="s">
        <v>73</v>
      </c>
      <c r="O43" s="18" t="s">
        <v>91</v>
      </c>
    </row>
    <row r="44" spans="1:15" ht="12.75">
      <c r="A44" s="27">
        <v>34</v>
      </c>
      <c r="B44" s="27" t="s">
        <v>66</v>
      </c>
      <c r="C44" s="35">
        <f>C46</f>
        <v>0</v>
      </c>
      <c r="D44" s="35">
        <f aca="true" t="shared" si="17" ref="D44:J44">D46</f>
        <v>0</v>
      </c>
      <c r="E44" s="35">
        <f t="shared" si="17"/>
        <v>0</v>
      </c>
      <c r="F44" s="35">
        <f t="shared" si="17"/>
        <v>0</v>
      </c>
      <c r="G44" s="35">
        <f t="shared" si="17"/>
        <v>0</v>
      </c>
      <c r="H44" s="35">
        <f t="shared" si="17"/>
        <v>0</v>
      </c>
      <c r="I44" s="35">
        <f t="shared" si="17"/>
        <v>0</v>
      </c>
      <c r="J44" s="35">
        <f t="shared" si="17"/>
        <v>0</v>
      </c>
      <c r="K44" s="66" t="s">
        <v>65</v>
      </c>
      <c r="L44" s="16">
        <v>2019</v>
      </c>
      <c r="M44" s="19">
        <v>2025</v>
      </c>
      <c r="N44" s="19" t="s">
        <v>73</v>
      </c>
      <c r="O44" s="19" t="s">
        <v>91</v>
      </c>
    </row>
    <row r="45" spans="1:15" ht="114" customHeight="1">
      <c r="A45" s="26">
        <v>37</v>
      </c>
      <c r="B45" s="26" t="s">
        <v>34</v>
      </c>
      <c r="C45" s="28">
        <f>C46</f>
        <v>0</v>
      </c>
      <c r="D45" s="28">
        <f>D46</f>
        <v>0</v>
      </c>
      <c r="E45" s="28">
        <f aca="true" t="shared" si="18" ref="E45:J45">E46</f>
        <v>0</v>
      </c>
      <c r="F45" s="28">
        <f t="shared" si="18"/>
        <v>0</v>
      </c>
      <c r="G45" s="28">
        <f t="shared" si="18"/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65" t="s">
        <v>171</v>
      </c>
      <c r="L45" s="15">
        <v>2019</v>
      </c>
      <c r="M45" s="18">
        <v>2025</v>
      </c>
      <c r="N45" s="18" t="s">
        <v>73</v>
      </c>
      <c r="O45" s="18" t="s">
        <v>91</v>
      </c>
    </row>
    <row r="46" spans="1:15" ht="12.75">
      <c r="A46" s="30">
        <v>38</v>
      </c>
      <c r="B46" s="30" t="s">
        <v>66</v>
      </c>
      <c r="C46" s="31">
        <f>D46+E46+F46+G46+H46+I46+J46</f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67" t="s">
        <v>65</v>
      </c>
      <c r="L46" s="1">
        <v>2019</v>
      </c>
      <c r="M46" s="1">
        <v>2025</v>
      </c>
      <c r="N46" s="1" t="s">
        <v>73</v>
      </c>
      <c r="O46" s="1" t="s">
        <v>91</v>
      </c>
    </row>
    <row r="47" spans="1:15" ht="30" customHeight="1">
      <c r="A47" s="12">
        <v>39</v>
      </c>
      <c r="B47" s="52" t="s">
        <v>152</v>
      </c>
      <c r="C47" s="53"/>
      <c r="D47" s="53"/>
      <c r="E47" s="53"/>
      <c r="F47" s="53"/>
      <c r="G47" s="53"/>
      <c r="H47" s="53"/>
      <c r="I47" s="53"/>
      <c r="J47" s="54"/>
      <c r="K47" s="61" t="s">
        <v>65</v>
      </c>
      <c r="L47" s="15">
        <v>2019</v>
      </c>
      <c r="M47" s="18">
        <v>2025</v>
      </c>
      <c r="N47" s="18" t="s">
        <v>73</v>
      </c>
      <c r="O47" s="18" t="s">
        <v>91</v>
      </c>
    </row>
    <row r="48" spans="1:15" ht="147" customHeight="1">
      <c r="A48" s="12">
        <v>40</v>
      </c>
      <c r="B48" s="12" t="s">
        <v>153</v>
      </c>
      <c r="C48" s="28">
        <f>C49</f>
        <v>457340.7</v>
      </c>
      <c r="D48" s="28">
        <f aca="true" t="shared" si="19" ref="D48:J48">D49</f>
        <v>73400.7</v>
      </c>
      <c r="E48" s="28">
        <f t="shared" si="19"/>
        <v>52550</v>
      </c>
      <c r="F48" s="28">
        <f t="shared" si="19"/>
        <v>66278</v>
      </c>
      <c r="G48" s="28">
        <f t="shared" si="19"/>
        <v>66278</v>
      </c>
      <c r="H48" s="28">
        <f t="shared" si="19"/>
        <v>66278</v>
      </c>
      <c r="I48" s="28">
        <f t="shared" si="19"/>
        <v>66278</v>
      </c>
      <c r="J48" s="28">
        <f t="shared" si="19"/>
        <v>66278</v>
      </c>
      <c r="K48" s="61" t="s">
        <v>65</v>
      </c>
      <c r="L48" s="15">
        <v>2019</v>
      </c>
      <c r="M48" s="18">
        <v>2025</v>
      </c>
      <c r="N48" s="18" t="s">
        <v>73</v>
      </c>
      <c r="O48" s="18" t="s">
        <v>91</v>
      </c>
    </row>
    <row r="49" spans="1:15" ht="12.75">
      <c r="A49" s="13">
        <v>41</v>
      </c>
      <c r="B49" s="13" t="s">
        <v>66</v>
      </c>
      <c r="C49" s="22">
        <f>C55+C52</f>
        <v>457340.7</v>
      </c>
      <c r="D49" s="22">
        <f aca="true" t="shared" si="20" ref="D49:J49">D55+D52</f>
        <v>73400.7</v>
      </c>
      <c r="E49" s="22">
        <f t="shared" si="20"/>
        <v>52550</v>
      </c>
      <c r="F49" s="22">
        <f t="shared" si="20"/>
        <v>66278</v>
      </c>
      <c r="G49" s="22">
        <f t="shared" si="20"/>
        <v>66278</v>
      </c>
      <c r="H49" s="22">
        <f t="shared" si="20"/>
        <v>66278</v>
      </c>
      <c r="I49" s="22">
        <f t="shared" si="20"/>
        <v>66278</v>
      </c>
      <c r="J49" s="22">
        <f t="shared" si="20"/>
        <v>66278</v>
      </c>
      <c r="K49" s="62" t="s">
        <v>65</v>
      </c>
      <c r="L49" s="16">
        <v>2019</v>
      </c>
      <c r="M49" s="19">
        <v>2025</v>
      </c>
      <c r="N49" s="19" t="s">
        <v>73</v>
      </c>
      <c r="O49" s="19" t="s">
        <v>91</v>
      </c>
    </row>
    <row r="50" spans="1:15" ht="12.75">
      <c r="A50" s="12">
        <v>42</v>
      </c>
      <c r="B50" s="52" t="s">
        <v>19</v>
      </c>
      <c r="C50" s="53"/>
      <c r="D50" s="53"/>
      <c r="E50" s="53"/>
      <c r="F50" s="53"/>
      <c r="G50" s="53"/>
      <c r="H50" s="53"/>
      <c r="I50" s="53"/>
      <c r="J50" s="54"/>
      <c r="K50" s="61" t="s">
        <v>65</v>
      </c>
      <c r="L50" s="15">
        <v>2019</v>
      </c>
      <c r="M50" s="18">
        <v>2025</v>
      </c>
      <c r="N50" s="18" t="s">
        <v>73</v>
      </c>
      <c r="O50" s="18" t="s">
        <v>91</v>
      </c>
    </row>
    <row r="51" spans="1:15" ht="43.5" customHeight="1">
      <c r="A51" s="12">
        <v>43</v>
      </c>
      <c r="B51" s="12" t="s">
        <v>125</v>
      </c>
      <c r="C51" s="21"/>
      <c r="D51" s="21"/>
      <c r="E51" s="21"/>
      <c r="F51" s="21"/>
      <c r="G51" s="21"/>
      <c r="H51" s="21"/>
      <c r="I51" s="21"/>
      <c r="J51" s="21"/>
      <c r="K51" s="61" t="s">
        <v>65</v>
      </c>
      <c r="L51" s="15">
        <v>2019</v>
      </c>
      <c r="M51" s="18">
        <v>2025</v>
      </c>
      <c r="N51" s="18" t="s">
        <v>73</v>
      </c>
      <c r="O51" s="18" t="s">
        <v>91</v>
      </c>
    </row>
    <row r="52" spans="1:15" ht="12.75">
      <c r="A52" s="13">
        <v>44</v>
      </c>
      <c r="B52" s="13" t="s">
        <v>66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62" t="s">
        <v>65</v>
      </c>
      <c r="L52" s="16">
        <v>2019</v>
      </c>
      <c r="M52" s="19">
        <v>2025</v>
      </c>
      <c r="N52" s="19" t="s">
        <v>73</v>
      </c>
      <c r="O52" s="19" t="s">
        <v>91</v>
      </c>
    </row>
    <row r="53" spans="1:15" ht="12.75">
      <c r="A53" s="12">
        <v>48</v>
      </c>
      <c r="B53" s="52" t="s">
        <v>8</v>
      </c>
      <c r="C53" s="53"/>
      <c r="D53" s="53"/>
      <c r="E53" s="53"/>
      <c r="F53" s="53"/>
      <c r="G53" s="53"/>
      <c r="H53" s="53"/>
      <c r="I53" s="53"/>
      <c r="J53" s="54"/>
      <c r="K53" s="61" t="s">
        <v>65</v>
      </c>
      <c r="L53" s="15">
        <v>2019</v>
      </c>
      <c r="M53" s="18">
        <v>2025</v>
      </c>
      <c r="N53" s="18" t="s">
        <v>73</v>
      </c>
      <c r="O53" s="18" t="s">
        <v>91</v>
      </c>
    </row>
    <row r="54" spans="1:15" ht="39">
      <c r="A54" s="12">
        <v>49</v>
      </c>
      <c r="B54" s="12" t="s">
        <v>24</v>
      </c>
      <c r="C54" s="21">
        <f>C55</f>
        <v>457340.7</v>
      </c>
      <c r="D54" s="21">
        <f aca="true" t="shared" si="21" ref="D54:J54">D55</f>
        <v>73400.7</v>
      </c>
      <c r="E54" s="21">
        <f t="shared" si="21"/>
        <v>52550</v>
      </c>
      <c r="F54" s="21">
        <f t="shared" si="21"/>
        <v>66278</v>
      </c>
      <c r="G54" s="21">
        <f t="shared" si="21"/>
        <v>66278</v>
      </c>
      <c r="H54" s="21">
        <f t="shared" si="21"/>
        <v>66278</v>
      </c>
      <c r="I54" s="21">
        <f t="shared" si="21"/>
        <v>66278</v>
      </c>
      <c r="J54" s="21">
        <f t="shared" si="21"/>
        <v>66278</v>
      </c>
      <c r="K54" s="61" t="s">
        <v>65</v>
      </c>
      <c r="L54" s="15">
        <v>2019</v>
      </c>
      <c r="M54" s="18">
        <v>2025</v>
      </c>
      <c r="N54" s="18" t="s">
        <v>73</v>
      </c>
      <c r="O54" s="18" t="s">
        <v>91</v>
      </c>
    </row>
    <row r="55" spans="1:15" ht="12.75">
      <c r="A55" s="13">
        <v>50</v>
      </c>
      <c r="B55" s="13" t="s">
        <v>66</v>
      </c>
      <c r="C55" s="22">
        <f>C57+C59+C61+C63+C65+C67+C69+C71</f>
        <v>457340.7</v>
      </c>
      <c r="D55" s="22">
        <f aca="true" t="shared" si="22" ref="D55:J55">D57+D59+D61+D63+D65+D67+D69+D71</f>
        <v>73400.7</v>
      </c>
      <c r="E55" s="22">
        <f>E57+E59+E61+E63+E65+E67+E69+E71</f>
        <v>52550</v>
      </c>
      <c r="F55" s="22">
        <f t="shared" si="22"/>
        <v>66278</v>
      </c>
      <c r="G55" s="22">
        <f t="shared" si="22"/>
        <v>66278</v>
      </c>
      <c r="H55" s="22">
        <f t="shared" si="22"/>
        <v>66278</v>
      </c>
      <c r="I55" s="22">
        <f t="shared" si="22"/>
        <v>66278</v>
      </c>
      <c r="J55" s="22">
        <f t="shared" si="22"/>
        <v>66278</v>
      </c>
      <c r="K55" s="62" t="s">
        <v>65</v>
      </c>
      <c r="L55" s="16">
        <v>2019</v>
      </c>
      <c r="M55" s="19">
        <v>2025</v>
      </c>
      <c r="N55" s="19" t="s">
        <v>73</v>
      </c>
      <c r="O55" s="19" t="s">
        <v>91</v>
      </c>
    </row>
    <row r="56" spans="1:15" ht="132">
      <c r="A56" s="26">
        <v>51</v>
      </c>
      <c r="B56" s="26" t="s">
        <v>28</v>
      </c>
      <c r="C56" s="28">
        <f>C57</f>
        <v>62000</v>
      </c>
      <c r="D56" s="28">
        <f>D57</f>
        <v>8000</v>
      </c>
      <c r="E56" s="28">
        <f aca="true" t="shared" si="23" ref="E56:J56">E57</f>
        <v>9000</v>
      </c>
      <c r="F56" s="28">
        <f t="shared" si="23"/>
        <v>9000</v>
      </c>
      <c r="G56" s="28">
        <f t="shared" si="23"/>
        <v>9000</v>
      </c>
      <c r="H56" s="28">
        <f t="shared" si="23"/>
        <v>9000</v>
      </c>
      <c r="I56" s="28">
        <f t="shared" si="23"/>
        <v>9000</v>
      </c>
      <c r="J56" s="28">
        <f t="shared" si="23"/>
        <v>9000</v>
      </c>
      <c r="K56" s="61" t="s">
        <v>172</v>
      </c>
      <c r="L56" s="15">
        <v>2019</v>
      </c>
      <c r="M56" s="18">
        <v>2025</v>
      </c>
      <c r="N56" s="18" t="s">
        <v>73</v>
      </c>
      <c r="O56" s="18" t="s">
        <v>91</v>
      </c>
    </row>
    <row r="57" spans="1:15" ht="12.75">
      <c r="A57" s="30">
        <v>52</v>
      </c>
      <c r="B57" s="30" t="s">
        <v>66</v>
      </c>
      <c r="C57" s="31">
        <f>D57+E57+F57+G57+H57+I57+J57</f>
        <v>62000</v>
      </c>
      <c r="D57" s="31">
        <v>8000</v>
      </c>
      <c r="E57" s="31">
        <v>9000</v>
      </c>
      <c r="F57" s="31">
        <v>9000</v>
      </c>
      <c r="G57" s="31">
        <v>9000</v>
      </c>
      <c r="H57" s="31">
        <v>9000</v>
      </c>
      <c r="I57" s="31">
        <v>9000</v>
      </c>
      <c r="J57" s="31">
        <v>9000</v>
      </c>
      <c r="K57" s="63" t="s">
        <v>65</v>
      </c>
      <c r="L57" s="1">
        <v>2019</v>
      </c>
      <c r="M57" s="1">
        <v>2025</v>
      </c>
      <c r="N57" s="1" t="s">
        <v>73</v>
      </c>
      <c r="O57" s="1" t="s">
        <v>91</v>
      </c>
    </row>
    <row r="58" spans="1:15" ht="118.5">
      <c r="A58" s="26">
        <v>53</v>
      </c>
      <c r="B58" s="26" t="s">
        <v>31</v>
      </c>
      <c r="C58" s="28">
        <f aca="true" t="shared" si="24" ref="C58:J58">C59</f>
        <v>163821.7</v>
      </c>
      <c r="D58" s="28">
        <f t="shared" si="24"/>
        <v>9549.7</v>
      </c>
      <c r="E58" s="28">
        <f t="shared" si="24"/>
        <v>14272</v>
      </c>
      <c r="F58" s="28">
        <f t="shared" si="24"/>
        <v>28000</v>
      </c>
      <c r="G58" s="28">
        <f t="shared" si="24"/>
        <v>28000</v>
      </c>
      <c r="H58" s="28">
        <f t="shared" si="24"/>
        <v>28000</v>
      </c>
      <c r="I58" s="28">
        <f t="shared" si="24"/>
        <v>28000</v>
      </c>
      <c r="J58" s="28">
        <f t="shared" si="24"/>
        <v>28000</v>
      </c>
      <c r="K58" s="61" t="s">
        <v>173</v>
      </c>
      <c r="L58" s="15">
        <v>2019</v>
      </c>
      <c r="M58" s="18">
        <v>2025</v>
      </c>
      <c r="N58" s="18" t="s">
        <v>73</v>
      </c>
      <c r="O58" s="18" t="s">
        <v>91</v>
      </c>
    </row>
    <row r="59" spans="1:15" ht="12.75">
      <c r="A59" s="30">
        <v>54</v>
      </c>
      <c r="B59" s="30" t="s">
        <v>66</v>
      </c>
      <c r="C59" s="31">
        <f>D59+E59+F59+G59+H59+I59+J59</f>
        <v>163821.7</v>
      </c>
      <c r="D59" s="31">
        <v>9549.7</v>
      </c>
      <c r="E59" s="31">
        <v>14272</v>
      </c>
      <c r="F59" s="31">
        <v>28000</v>
      </c>
      <c r="G59" s="31">
        <v>28000</v>
      </c>
      <c r="H59" s="31">
        <v>28000</v>
      </c>
      <c r="I59" s="31">
        <v>28000</v>
      </c>
      <c r="J59" s="31">
        <v>28000</v>
      </c>
      <c r="K59" s="63" t="s">
        <v>65</v>
      </c>
      <c r="L59" s="1">
        <v>2019</v>
      </c>
      <c r="M59" s="1">
        <v>2025</v>
      </c>
      <c r="N59" s="1" t="s">
        <v>73</v>
      </c>
      <c r="O59" s="1" t="s">
        <v>91</v>
      </c>
    </row>
    <row r="60" spans="1:15" ht="52.5">
      <c r="A60" s="26">
        <v>57</v>
      </c>
      <c r="B60" s="26" t="s">
        <v>49</v>
      </c>
      <c r="C60" s="28">
        <f>C61</f>
        <v>8946</v>
      </c>
      <c r="D60" s="28">
        <f>D61</f>
        <v>1278</v>
      </c>
      <c r="E60" s="28">
        <f aca="true" t="shared" si="25" ref="E60:J60">E61</f>
        <v>1278</v>
      </c>
      <c r="F60" s="28">
        <f t="shared" si="25"/>
        <v>1278</v>
      </c>
      <c r="G60" s="28">
        <f t="shared" si="25"/>
        <v>1278</v>
      </c>
      <c r="H60" s="28">
        <f t="shared" si="25"/>
        <v>1278</v>
      </c>
      <c r="I60" s="28">
        <f t="shared" si="25"/>
        <v>1278</v>
      </c>
      <c r="J60" s="28">
        <f t="shared" si="25"/>
        <v>1278</v>
      </c>
      <c r="K60" s="61" t="s">
        <v>174</v>
      </c>
      <c r="L60" s="15">
        <v>2019</v>
      </c>
      <c r="M60" s="18">
        <v>2025</v>
      </c>
      <c r="N60" s="18" t="s">
        <v>73</v>
      </c>
      <c r="O60" s="18" t="s">
        <v>91</v>
      </c>
    </row>
    <row r="61" spans="1:15" ht="12.75">
      <c r="A61" s="30">
        <v>58</v>
      </c>
      <c r="B61" s="30" t="s">
        <v>66</v>
      </c>
      <c r="C61" s="31">
        <f>D61+E61+F61+G61+H61+I61+J61</f>
        <v>8946</v>
      </c>
      <c r="D61" s="31">
        <v>1278</v>
      </c>
      <c r="E61" s="31">
        <v>1278</v>
      </c>
      <c r="F61" s="31">
        <v>1278</v>
      </c>
      <c r="G61" s="31">
        <v>1278</v>
      </c>
      <c r="H61" s="31">
        <v>1278</v>
      </c>
      <c r="I61" s="31">
        <v>1278</v>
      </c>
      <c r="J61" s="31">
        <v>1278</v>
      </c>
      <c r="K61" s="63" t="s">
        <v>65</v>
      </c>
      <c r="L61" s="1">
        <v>2019</v>
      </c>
      <c r="M61" s="1">
        <v>2025</v>
      </c>
      <c r="N61" s="1" t="s">
        <v>73</v>
      </c>
      <c r="O61" s="1" t="s">
        <v>91</v>
      </c>
    </row>
    <row r="62" spans="1:15" ht="132">
      <c r="A62" s="26">
        <v>63</v>
      </c>
      <c r="B62" s="26" t="s">
        <v>87</v>
      </c>
      <c r="C62" s="28">
        <f>C63</f>
        <v>800</v>
      </c>
      <c r="D62" s="28">
        <f>D63</f>
        <v>800</v>
      </c>
      <c r="E62" s="28">
        <f aca="true" t="shared" si="26" ref="E62:J62">E63</f>
        <v>0</v>
      </c>
      <c r="F62" s="28">
        <f t="shared" si="26"/>
        <v>0</v>
      </c>
      <c r="G62" s="28">
        <f t="shared" si="26"/>
        <v>0</v>
      </c>
      <c r="H62" s="28">
        <f t="shared" si="26"/>
        <v>0</v>
      </c>
      <c r="I62" s="28">
        <f t="shared" si="26"/>
        <v>0</v>
      </c>
      <c r="J62" s="28">
        <f t="shared" si="26"/>
        <v>0</v>
      </c>
      <c r="K62" s="61" t="s">
        <v>172</v>
      </c>
      <c r="L62" s="15">
        <v>2019</v>
      </c>
      <c r="M62" s="18">
        <v>2025</v>
      </c>
      <c r="N62" s="18" t="s">
        <v>73</v>
      </c>
      <c r="O62" s="18" t="s">
        <v>91</v>
      </c>
    </row>
    <row r="63" spans="1:15" ht="12.75">
      <c r="A63" s="30">
        <v>64</v>
      </c>
      <c r="B63" s="30" t="s">
        <v>66</v>
      </c>
      <c r="C63" s="31">
        <f>D63+E63+F63+G63+H63+I63+J63</f>
        <v>800</v>
      </c>
      <c r="D63" s="31">
        <v>800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63" t="s">
        <v>65</v>
      </c>
      <c r="L63" s="1">
        <v>2019</v>
      </c>
      <c r="M63" s="1">
        <v>2025</v>
      </c>
      <c r="N63" s="1" t="s">
        <v>73</v>
      </c>
      <c r="O63" s="1" t="s">
        <v>91</v>
      </c>
    </row>
    <row r="64" spans="1:15" ht="53.25" customHeight="1">
      <c r="A64" s="26">
        <v>65</v>
      </c>
      <c r="B64" s="26" t="s">
        <v>13</v>
      </c>
      <c r="C64" s="28">
        <f>C65</f>
        <v>176272</v>
      </c>
      <c r="D64" s="28">
        <f>D65</f>
        <v>22000</v>
      </c>
      <c r="E64" s="28">
        <f aca="true" t="shared" si="27" ref="E64:J64">E65</f>
        <v>14272</v>
      </c>
      <c r="F64" s="28">
        <f t="shared" si="27"/>
        <v>28000</v>
      </c>
      <c r="G64" s="28">
        <f t="shared" si="27"/>
        <v>28000</v>
      </c>
      <c r="H64" s="28">
        <f t="shared" si="27"/>
        <v>28000</v>
      </c>
      <c r="I64" s="28">
        <f t="shared" si="27"/>
        <v>28000</v>
      </c>
      <c r="J64" s="28">
        <f t="shared" si="27"/>
        <v>28000</v>
      </c>
      <c r="K64" s="61" t="s">
        <v>173</v>
      </c>
      <c r="L64" s="15">
        <v>2019</v>
      </c>
      <c r="M64" s="18">
        <v>2025</v>
      </c>
      <c r="N64" s="18" t="s">
        <v>73</v>
      </c>
      <c r="O64" s="18" t="s">
        <v>91</v>
      </c>
    </row>
    <row r="65" spans="1:15" ht="12.75">
      <c r="A65" s="30">
        <v>66</v>
      </c>
      <c r="B65" s="30" t="s">
        <v>66</v>
      </c>
      <c r="C65" s="31">
        <f>D65+E65+F65+G65+H65+I65+J65</f>
        <v>176272</v>
      </c>
      <c r="D65" s="31">
        <v>22000</v>
      </c>
      <c r="E65" s="31">
        <v>14272</v>
      </c>
      <c r="F65" s="31">
        <v>28000</v>
      </c>
      <c r="G65" s="31">
        <v>28000</v>
      </c>
      <c r="H65" s="31">
        <v>28000</v>
      </c>
      <c r="I65" s="31">
        <v>28000</v>
      </c>
      <c r="J65" s="31">
        <v>28000</v>
      </c>
      <c r="K65" s="63" t="s">
        <v>65</v>
      </c>
      <c r="L65" s="1">
        <v>2019</v>
      </c>
      <c r="M65" s="1">
        <v>2025</v>
      </c>
      <c r="N65" s="1" t="s">
        <v>73</v>
      </c>
      <c r="O65" s="1" t="s">
        <v>91</v>
      </c>
    </row>
    <row r="66" spans="1:11" ht="108.75" customHeight="1">
      <c r="A66" s="30"/>
      <c r="B66" s="26" t="s">
        <v>161</v>
      </c>
      <c r="C66" s="36">
        <f>C67</f>
        <v>1000</v>
      </c>
      <c r="D66" s="36">
        <f>D67</f>
        <v>1000</v>
      </c>
      <c r="E66" s="36">
        <f aca="true" t="shared" si="28" ref="E66:J66">E67</f>
        <v>0</v>
      </c>
      <c r="F66" s="36">
        <f t="shared" si="28"/>
        <v>0</v>
      </c>
      <c r="G66" s="36">
        <f t="shared" si="28"/>
        <v>0</v>
      </c>
      <c r="H66" s="36">
        <f t="shared" si="28"/>
        <v>0</v>
      </c>
      <c r="I66" s="36">
        <f t="shared" si="28"/>
        <v>0</v>
      </c>
      <c r="J66" s="36">
        <f t="shared" si="28"/>
        <v>0</v>
      </c>
      <c r="K66" s="63" t="s">
        <v>175</v>
      </c>
    </row>
    <row r="67" spans="1:11" ht="12.75">
      <c r="A67" s="30"/>
      <c r="B67" s="30" t="s">
        <v>66</v>
      </c>
      <c r="C67" s="31">
        <f>D67+E67+F67+G67+H67+I67+J67</f>
        <v>1000</v>
      </c>
      <c r="D67" s="31">
        <v>1000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63"/>
    </row>
    <row r="68" spans="1:15" ht="52.5" customHeight="1">
      <c r="A68" s="26">
        <v>67</v>
      </c>
      <c r="B68" s="26" t="s">
        <v>159</v>
      </c>
      <c r="C68" s="28">
        <f aca="true" t="shared" si="29" ref="C68:J68">C69</f>
        <v>17045</v>
      </c>
      <c r="D68" s="28">
        <f t="shared" si="29"/>
        <v>17045</v>
      </c>
      <c r="E68" s="28">
        <f t="shared" si="29"/>
        <v>0</v>
      </c>
      <c r="F68" s="28">
        <f t="shared" si="29"/>
        <v>0</v>
      </c>
      <c r="G68" s="28">
        <f t="shared" si="29"/>
        <v>0</v>
      </c>
      <c r="H68" s="28">
        <f t="shared" si="29"/>
        <v>0</v>
      </c>
      <c r="I68" s="28">
        <f t="shared" si="29"/>
        <v>0</v>
      </c>
      <c r="J68" s="28">
        <f t="shared" si="29"/>
        <v>0</v>
      </c>
      <c r="K68" s="61" t="s">
        <v>176</v>
      </c>
      <c r="L68" s="15">
        <v>2019</v>
      </c>
      <c r="M68" s="18">
        <v>2025</v>
      </c>
      <c r="N68" s="18" t="s">
        <v>73</v>
      </c>
      <c r="O68" s="18" t="s">
        <v>91</v>
      </c>
    </row>
    <row r="69" spans="1:15" ht="12.75">
      <c r="A69" s="30">
        <v>68</v>
      </c>
      <c r="B69" s="30" t="s">
        <v>66</v>
      </c>
      <c r="C69" s="31">
        <f>D69+E69+F69+G69+H69+I69+J69</f>
        <v>17045</v>
      </c>
      <c r="D69" s="31">
        <v>17045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63" t="s">
        <v>65</v>
      </c>
      <c r="L69" s="1">
        <v>2019</v>
      </c>
      <c r="M69" s="1">
        <v>2025</v>
      </c>
      <c r="N69" s="1" t="s">
        <v>73</v>
      </c>
      <c r="O69" s="1" t="s">
        <v>91</v>
      </c>
    </row>
    <row r="70" spans="1:15" ht="56.25" customHeight="1">
      <c r="A70" s="26">
        <v>69</v>
      </c>
      <c r="B70" s="26" t="s">
        <v>160</v>
      </c>
      <c r="C70" s="28">
        <f>C71</f>
        <v>27456</v>
      </c>
      <c r="D70" s="28">
        <f>D71</f>
        <v>13728</v>
      </c>
      <c r="E70" s="28">
        <f aca="true" t="shared" si="30" ref="E70:J70">E71</f>
        <v>13728</v>
      </c>
      <c r="F70" s="28">
        <f t="shared" si="30"/>
        <v>0</v>
      </c>
      <c r="G70" s="28">
        <f t="shared" si="30"/>
        <v>0</v>
      </c>
      <c r="H70" s="28">
        <f t="shared" si="30"/>
        <v>0</v>
      </c>
      <c r="I70" s="28">
        <f t="shared" si="30"/>
        <v>0</v>
      </c>
      <c r="J70" s="28">
        <f t="shared" si="30"/>
        <v>0</v>
      </c>
      <c r="K70" s="61" t="s">
        <v>176</v>
      </c>
      <c r="L70" s="15">
        <v>2019</v>
      </c>
      <c r="M70" s="18">
        <v>2025</v>
      </c>
      <c r="N70" s="18" t="s">
        <v>73</v>
      </c>
      <c r="O70" s="18" t="s">
        <v>91</v>
      </c>
    </row>
    <row r="71" spans="1:15" ht="12.75">
      <c r="A71" s="30">
        <v>70</v>
      </c>
      <c r="B71" s="30" t="s">
        <v>66</v>
      </c>
      <c r="C71" s="31">
        <f>D71+E71+F71+G71+H71+I71+J71</f>
        <v>27456</v>
      </c>
      <c r="D71" s="31">
        <v>13728</v>
      </c>
      <c r="E71" s="31">
        <v>13728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63" t="s">
        <v>65</v>
      </c>
      <c r="L71" s="1">
        <v>2019</v>
      </c>
      <c r="M71" s="1">
        <v>2025</v>
      </c>
      <c r="N71" s="1" t="s">
        <v>73</v>
      </c>
      <c r="O71" s="1" t="s">
        <v>91</v>
      </c>
    </row>
    <row r="72" spans="1:15" ht="21" customHeight="1">
      <c r="A72" s="12">
        <v>71</v>
      </c>
      <c r="B72" s="52" t="s">
        <v>62</v>
      </c>
      <c r="C72" s="53"/>
      <c r="D72" s="53"/>
      <c r="E72" s="53"/>
      <c r="F72" s="53"/>
      <c r="G72" s="53"/>
      <c r="H72" s="53"/>
      <c r="I72" s="53"/>
      <c r="J72" s="54"/>
      <c r="K72" s="61" t="s">
        <v>65</v>
      </c>
      <c r="L72" s="15">
        <v>2019</v>
      </c>
      <c r="M72" s="18">
        <v>2025</v>
      </c>
      <c r="N72" s="18" t="s">
        <v>73</v>
      </c>
      <c r="O72" s="18" t="s">
        <v>91</v>
      </c>
    </row>
    <row r="73" spans="1:15" ht="66">
      <c r="A73" s="26">
        <v>72</v>
      </c>
      <c r="B73" s="26" t="s">
        <v>57</v>
      </c>
      <c r="C73" s="28">
        <f>C76</f>
        <v>41440</v>
      </c>
      <c r="D73" s="28">
        <f aca="true" t="shared" si="31" ref="D73:J73">D76</f>
        <v>6112</v>
      </c>
      <c r="E73" s="28">
        <f t="shared" si="31"/>
        <v>5888</v>
      </c>
      <c r="F73" s="28">
        <f t="shared" si="31"/>
        <v>5888</v>
      </c>
      <c r="G73" s="28">
        <f t="shared" si="31"/>
        <v>5888</v>
      </c>
      <c r="H73" s="28">
        <f t="shared" si="31"/>
        <v>5888</v>
      </c>
      <c r="I73" s="28">
        <f t="shared" si="31"/>
        <v>5888</v>
      </c>
      <c r="J73" s="28">
        <f t="shared" si="31"/>
        <v>5888</v>
      </c>
      <c r="K73" s="61" t="s">
        <v>65</v>
      </c>
      <c r="L73" s="15">
        <v>2019</v>
      </c>
      <c r="M73" s="18">
        <v>2025</v>
      </c>
      <c r="N73" s="18" t="s">
        <v>73</v>
      </c>
      <c r="O73" s="18" t="s">
        <v>91</v>
      </c>
    </row>
    <row r="74" spans="1:15" ht="12.75">
      <c r="A74" s="27">
        <v>73</v>
      </c>
      <c r="B74" s="27" t="s">
        <v>81</v>
      </c>
      <c r="C74" s="29"/>
      <c r="D74" s="29"/>
      <c r="E74" s="29"/>
      <c r="F74" s="29"/>
      <c r="G74" s="29"/>
      <c r="H74" s="29"/>
      <c r="I74" s="29"/>
      <c r="J74" s="29"/>
      <c r="K74" s="62" t="s">
        <v>65</v>
      </c>
      <c r="L74" s="16">
        <v>2019</v>
      </c>
      <c r="M74" s="19">
        <v>2025</v>
      </c>
      <c r="N74" s="19" t="s">
        <v>73</v>
      </c>
      <c r="O74" s="19" t="s">
        <v>91</v>
      </c>
    </row>
    <row r="75" spans="1:15" ht="12.75">
      <c r="A75" s="27">
        <v>74</v>
      </c>
      <c r="B75" s="27" t="s">
        <v>111</v>
      </c>
      <c r="C75" s="29"/>
      <c r="D75" s="29"/>
      <c r="E75" s="29"/>
      <c r="F75" s="29"/>
      <c r="G75" s="29"/>
      <c r="H75" s="29"/>
      <c r="I75" s="29"/>
      <c r="J75" s="29"/>
      <c r="K75" s="62" t="s">
        <v>65</v>
      </c>
      <c r="L75" s="16">
        <v>2019</v>
      </c>
      <c r="M75" s="19">
        <v>2025</v>
      </c>
      <c r="N75" s="19" t="s">
        <v>73</v>
      </c>
      <c r="O75" s="19" t="s">
        <v>91</v>
      </c>
    </row>
    <row r="76" spans="1:15" ht="12.75">
      <c r="A76" s="27">
        <v>75</v>
      </c>
      <c r="B76" s="27" t="s">
        <v>66</v>
      </c>
      <c r="C76" s="29">
        <f>C81+C88</f>
        <v>41440</v>
      </c>
      <c r="D76" s="29">
        <f aca="true" t="shared" si="32" ref="D76:J76">D81+D88</f>
        <v>6112</v>
      </c>
      <c r="E76" s="29">
        <f t="shared" si="32"/>
        <v>5888</v>
      </c>
      <c r="F76" s="29">
        <f t="shared" si="32"/>
        <v>5888</v>
      </c>
      <c r="G76" s="29">
        <f t="shared" si="32"/>
        <v>5888</v>
      </c>
      <c r="H76" s="29">
        <f t="shared" si="32"/>
        <v>5888</v>
      </c>
      <c r="I76" s="29">
        <f t="shared" si="32"/>
        <v>5888</v>
      </c>
      <c r="J76" s="29">
        <f t="shared" si="32"/>
        <v>5888</v>
      </c>
      <c r="K76" s="62" t="s">
        <v>65</v>
      </c>
      <c r="L76" s="16">
        <v>2019</v>
      </c>
      <c r="M76" s="19">
        <v>2025</v>
      </c>
      <c r="N76" s="19" t="s">
        <v>73</v>
      </c>
      <c r="O76" s="19" t="s">
        <v>91</v>
      </c>
    </row>
    <row r="77" spans="1:15" ht="12.75">
      <c r="A77" s="26">
        <v>76</v>
      </c>
      <c r="B77" s="52" t="s">
        <v>19</v>
      </c>
      <c r="C77" s="53"/>
      <c r="D77" s="53"/>
      <c r="E77" s="53"/>
      <c r="F77" s="53"/>
      <c r="G77" s="53"/>
      <c r="H77" s="53"/>
      <c r="I77" s="53"/>
      <c r="J77" s="54"/>
      <c r="K77" s="61" t="s">
        <v>65</v>
      </c>
      <c r="L77" s="15">
        <v>2019</v>
      </c>
      <c r="M77" s="18">
        <v>2025</v>
      </c>
      <c r="N77" s="18" t="s">
        <v>73</v>
      </c>
      <c r="O77" s="18" t="s">
        <v>91</v>
      </c>
    </row>
    <row r="78" spans="1:15" ht="45" customHeight="1">
      <c r="A78" s="26">
        <v>77</v>
      </c>
      <c r="B78" s="26" t="s">
        <v>125</v>
      </c>
      <c r="C78" s="28">
        <f>C81</f>
        <v>14442</v>
      </c>
      <c r="D78" s="28">
        <f aca="true" t="shared" si="33" ref="D78:J78">D81</f>
        <v>2442</v>
      </c>
      <c r="E78" s="28">
        <f t="shared" si="33"/>
        <v>2000</v>
      </c>
      <c r="F78" s="28">
        <f t="shared" si="33"/>
        <v>2000</v>
      </c>
      <c r="G78" s="28">
        <f t="shared" si="33"/>
        <v>2000</v>
      </c>
      <c r="H78" s="28">
        <f t="shared" si="33"/>
        <v>2000</v>
      </c>
      <c r="I78" s="28">
        <f t="shared" si="33"/>
        <v>2000</v>
      </c>
      <c r="J78" s="28">
        <f t="shared" si="33"/>
        <v>2000</v>
      </c>
      <c r="K78" s="61" t="s">
        <v>65</v>
      </c>
      <c r="L78" s="15">
        <v>2019</v>
      </c>
      <c r="M78" s="18">
        <v>2025</v>
      </c>
      <c r="N78" s="18" t="s">
        <v>73</v>
      </c>
      <c r="O78" s="18" t="s">
        <v>91</v>
      </c>
    </row>
    <row r="79" spans="1:15" ht="12.75">
      <c r="A79" s="27">
        <v>78</v>
      </c>
      <c r="B79" s="27" t="s">
        <v>81</v>
      </c>
      <c r="C79" s="29"/>
      <c r="D79" s="29"/>
      <c r="E79" s="29"/>
      <c r="F79" s="29"/>
      <c r="G79" s="29"/>
      <c r="H79" s="29"/>
      <c r="I79" s="29"/>
      <c r="J79" s="29"/>
      <c r="K79" s="62" t="s">
        <v>65</v>
      </c>
      <c r="L79" s="16">
        <v>2019</v>
      </c>
      <c r="M79" s="19">
        <v>2025</v>
      </c>
      <c r="N79" s="19" t="s">
        <v>73</v>
      </c>
      <c r="O79" s="19" t="s">
        <v>91</v>
      </c>
    </row>
    <row r="80" spans="1:15" ht="12.75">
      <c r="A80" s="27">
        <v>79</v>
      </c>
      <c r="B80" s="27" t="s">
        <v>111</v>
      </c>
      <c r="C80" s="29"/>
      <c r="D80" s="29"/>
      <c r="E80" s="29"/>
      <c r="F80" s="29"/>
      <c r="G80" s="29"/>
      <c r="H80" s="29"/>
      <c r="I80" s="29"/>
      <c r="J80" s="29"/>
      <c r="K80" s="62" t="s">
        <v>65</v>
      </c>
      <c r="L80" s="16">
        <v>2019</v>
      </c>
      <c r="M80" s="19">
        <v>2025</v>
      </c>
      <c r="N80" s="19" t="s">
        <v>73</v>
      </c>
      <c r="O80" s="19" t="s">
        <v>91</v>
      </c>
    </row>
    <row r="81" spans="1:15" ht="12.75">
      <c r="A81" s="27">
        <v>80</v>
      </c>
      <c r="B81" s="27" t="s">
        <v>66</v>
      </c>
      <c r="C81" s="29">
        <f>C83+C85</f>
        <v>14442</v>
      </c>
      <c r="D81" s="29">
        <f aca="true" t="shared" si="34" ref="D81:J81">D83+D85</f>
        <v>2442</v>
      </c>
      <c r="E81" s="29">
        <f t="shared" si="34"/>
        <v>2000</v>
      </c>
      <c r="F81" s="29">
        <f t="shared" si="34"/>
        <v>2000</v>
      </c>
      <c r="G81" s="29">
        <f t="shared" si="34"/>
        <v>2000</v>
      </c>
      <c r="H81" s="29">
        <f t="shared" si="34"/>
        <v>2000</v>
      </c>
      <c r="I81" s="29">
        <f t="shared" si="34"/>
        <v>2000</v>
      </c>
      <c r="J81" s="29">
        <f t="shared" si="34"/>
        <v>2000</v>
      </c>
      <c r="K81" s="62" t="s">
        <v>65</v>
      </c>
      <c r="L81" s="16">
        <v>2019</v>
      </c>
      <c r="M81" s="19">
        <v>2025</v>
      </c>
      <c r="N81" s="19" t="s">
        <v>73</v>
      </c>
      <c r="O81" s="19" t="s">
        <v>91</v>
      </c>
    </row>
    <row r="82" spans="1:15" ht="52.5">
      <c r="A82" s="26">
        <v>82</v>
      </c>
      <c r="B82" s="26" t="s">
        <v>16</v>
      </c>
      <c r="C82" s="28">
        <f>C83</f>
        <v>1000</v>
      </c>
      <c r="D82" s="28">
        <f>D83</f>
        <v>1000</v>
      </c>
      <c r="E82" s="28">
        <f aca="true" t="shared" si="35" ref="E82:J82">E83</f>
        <v>0</v>
      </c>
      <c r="F82" s="28">
        <f t="shared" si="35"/>
        <v>0</v>
      </c>
      <c r="G82" s="28">
        <f t="shared" si="35"/>
        <v>0</v>
      </c>
      <c r="H82" s="28">
        <f t="shared" si="35"/>
        <v>0</v>
      </c>
      <c r="I82" s="28">
        <f t="shared" si="35"/>
        <v>0</v>
      </c>
      <c r="J82" s="28">
        <f t="shared" si="35"/>
        <v>0</v>
      </c>
      <c r="K82" s="61" t="s">
        <v>177</v>
      </c>
      <c r="L82" s="15">
        <v>2019</v>
      </c>
      <c r="M82" s="18">
        <v>2025</v>
      </c>
      <c r="N82" s="18" t="s">
        <v>73</v>
      </c>
      <c r="O82" s="18" t="s">
        <v>91</v>
      </c>
    </row>
    <row r="83" spans="1:15" ht="12.75">
      <c r="A83" s="30">
        <v>83</v>
      </c>
      <c r="B83" s="30" t="s">
        <v>66</v>
      </c>
      <c r="C83" s="31">
        <f>D83+E83+F83+G83+H83+I83+J83</f>
        <v>1000</v>
      </c>
      <c r="D83" s="31">
        <v>1000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63" t="s">
        <v>65</v>
      </c>
      <c r="L83" s="1">
        <v>2019</v>
      </c>
      <c r="M83" s="1">
        <v>2025</v>
      </c>
      <c r="N83" s="1" t="s">
        <v>73</v>
      </c>
      <c r="O83" s="1" t="s">
        <v>91</v>
      </c>
    </row>
    <row r="84" spans="1:15" ht="85.5" customHeight="1">
      <c r="A84" s="26">
        <v>84</v>
      </c>
      <c r="B84" s="26" t="s">
        <v>113</v>
      </c>
      <c r="C84" s="28">
        <f aca="true" t="shared" si="36" ref="C84:J84">C85</f>
        <v>13442</v>
      </c>
      <c r="D84" s="28">
        <f t="shared" si="36"/>
        <v>1442</v>
      </c>
      <c r="E84" s="28">
        <f t="shared" si="36"/>
        <v>2000</v>
      </c>
      <c r="F84" s="28">
        <f t="shared" si="36"/>
        <v>2000</v>
      </c>
      <c r="G84" s="28">
        <f t="shared" si="36"/>
        <v>2000</v>
      </c>
      <c r="H84" s="28">
        <f t="shared" si="36"/>
        <v>2000</v>
      </c>
      <c r="I84" s="28">
        <f t="shared" si="36"/>
        <v>2000</v>
      </c>
      <c r="J84" s="28">
        <f t="shared" si="36"/>
        <v>2000</v>
      </c>
      <c r="K84" s="61" t="s">
        <v>178</v>
      </c>
      <c r="L84" s="15">
        <v>2019</v>
      </c>
      <c r="M84" s="18">
        <v>2025</v>
      </c>
      <c r="N84" s="18" t="s">
        <v>73</v>
      </c>
      <c r="O84" s="18" t="s">
        <v>91</v>
      </c>
    </row>
    <row r="85" spans="1:15" ht="12.75">
      <c r="A85" s="30">
        <v>87</v>
      </c>
      <c r="B85" s="30" t="s">
        <v>66</v>
      </c>
      <c r="C85" s="31">
        <f>D85+E85+F85+G85+H85+I85+J85</f>
        <v>13442</v>
      </c>
      <c r="D85" s="31">
        <v>1442</v>
      </c>
      <c r="E85" s="31">
        <v>2000</v>
      </c>
      <c r="F85" s="31">
        <v>2000</v>
      </c>
      <c r="G85" s="31">
        <v>2000</v>
      </c>
      <c r="H85" s="31">
        <v>2000</v>
      </c>
      <c r="I85" s="31">
        <v>2000</v>
      </c>
      <c r="J85" s="31">
        <v>2000</v>
      </c>
      <c r="K85" s="63" t="s">
        <v>65</v>
      </c>
      <c r="L85" s="1">
        <v>2019</v>
      </c>
      <c r="M85" s="1">
        <v>2025</v>
      </c>
      <c r="N85" s="1" t="s">
        <v>73</v>
      </c>
      <c r="O85" s="1" t="s">
        <v>91</v>
      </c>
    </row>
    <row r="86" spans="1:15" ht="12.75">
      <c r="A86" s="12">
        <v>88</v>
      </c>
      <c r="B86" s="52" t="s">
        <v>8</v>
      </c>
      <c r="C86" s="53"/>
      <c r="D86" s="53"/>
      <c r="E86" s="53"/>
      <c r="F86" s="53"/>
      <c r="G86" s="53"/>
      <c r="H86" s="53"/>
      <c r="I86" s="53"/>
      <c r="J86" s="54"/>
      <c r="K86" s="61" t="s">
        <v>65</v>
      </c>
      <c r="L86" s="15">
        <v>2019</v>
      </c>
      <c r="M86" s="18">
        <v>2025</v>
      </c>
      <c r="N86" s="18" t="s">
        <v>73</v>
      </c>
      <c r="O86" s="18" t="s">
        <v>91</v>
      </c>
    </row>
    <row r="87" spans="1:15" ht="39">
      <c r="A87" s="26">
        <v>89</v>
      </c>
      <c r="B87" s="26" t="s">
        <v>24</v>
      </c>
      <c r="C87" s="28">
        <f>C88</f>
        <v>26998</v>
      </c>
      <c r="D87" s="28">
        <f aca="true" t="shared" si="37" ref="D87:J87">D88</f>
        <v>3670</v>
      </c>
      <c r="E87" s="28">
        <f t="shared" si="37"/>
        <v>3888</v>
      </c>
      <c r="F87" s="28">
        <f t="shared" si="37"/>
        <v>3888</v>
      </c>
      <c r="G87" s="28">
        <f t="shared" si="37"/>
        <v>3888</v>
      </c>
      <c r="H87" s="28">
        <f t="shared" si="37"/>
        <v>3888</v>
      </c>
      <c r="I87" s="28">
        <f t="shared" si="37"/>
        <v>3888</v>
      </c>
      <c r="J87" s="28">
        <f t="shared" si="37"/>
        <v>3888</v>
      </c>
      <c r="K87" s="61" t="s">
        <v>65</v>
      </c>
      <c r="L87" s="15">
        <v>2019</v>
      </c>
      <c r="M87" s="18">
        <v>2025</v>
      </c>
      <c r="N87" s="18" t="s">
        <v>73</v>
      </c>
      <c r="O87" s="18" t="s">
        <v>91</v>
      </c>
    </row>
    <row r="88" spans="1:15" ht="12.75">
      <c r="A88" s="27">
        <v>90</v>
      </c>
      <c r="B88" s="27" t="s">
        <v>66</v>
      </c>
      <c r="C88" s="29">
        <f>C94+C92+C90</f>
        <v>26998</v>
      </c>
      <c r="D88" s="29">
        <f>D90+D92+D94</f>
        <v>3670</v>
      </c>
      <c r="E88" s="29">
        <f aca="true" t="shared" si="38" ref="E88:J88">E90+E92+E94</f>
        <v>3888</v>
      </c>
      <c r="F88" s="29">
        <f t="shared" si="38"/>
        <v>3888</v>
      </c>
      <c r="G88" s="29">
        <f t="shared" si="38"/>
        <v>3888</v>
      </c>
      <c r="H88" s="29">
        <f t="shared" si="38"/>
        <v>3888</v>
      </c>
      <c r="I88" s="29">
        <f t="shared" si="38"/>
        <v>3888</v>
      </c>
      <c r="J88" s="29">
        <f t="shared" si="38"/>
        <v>3888</v>
      </c>
      <c r="K88" s="62" t="s">
        <v>65</v>
      </c>
      <c r="L88" s="16">
        <v>2019</v>
      </c>
      <c r="M88" s="19">
        <v>2025</v>
      </c>
      <c r="N88" s="19" t="s">
        <v>73</v>
      </c>
      <c r="O88" s="19" t="s">
        <v>91</v>
      </c>
    </row>
    <row r="89" spans="1:15" ht="78.75">
      <c r="A89" s="26">
        <v>91</v>
      </c>
      <c r="B89" s="26" t="s">
        <v>50</v>
      </c>
      <c r="C89" s="28">
        <f aca="true" t="shared" si="39" ref="C89:J89">C90</f>
        <v>3282</v>
      </c>
      <c r="D89" s="28">
        <f t="shared" si="39"/>
        <v>282</v>
      </c>
      <c r="E89" s="28">
        <f t="shared" si="39"/>
        <v>500</v>
      </c>
      <c r="F89" s="28">
        <f t="shared" si="39"/>
        <v>500</v>
      </c>
      <c r="G89" s="28">
        <f t="shared" si="39"/>
        <v>500</v>
      </c>
      <c r="H89" s="28">
        <f t="shared" si="39"/>
        <v>500</v>
      </c>
      <c r="I89" s="28">
        <f t="shared" si="39"/>
        <v>500</v>
      </c>
      <c r="J89" s="28">
        <f t="shared" si="39"/>
        <v>500</v>
      </c>
      <c r="K89" s="61" t="s">
        <v>179</v>
      </c>
      <c r="L89" s="15">
        <v>2019</v>
      </c>
      <c r="M89" s="18">
        <v>2025</v>
      </c>
      <c r="N89" s="18" t="s">
        <v>73</v>
      </c>
      <c r="O89" s="18" t="s">
        <v>91</v>
      </c>
    </row>
    <row r="90" spans="1:15" ht="12.75">
      <c r="A90" s="30">
        <v>92</v>
      </c>
      <c r="B90" s="30" t="s">
        <v>66</v>
      </c>
      <c r="C90" s="31">
        <f>D90+E90+F90+G90+H90+I90+J90</f>
        <v>3282</v>
      </c>
      <c r="D90" s="31">
        <v>282</v>
      </c>
      <c r="E90" s="31">
        <v>500</v>
      </c>
      <c r="F90" s="31">
        <v>500</v>
      </c>
      <c r="G90" s="31">
        <v>500</v>
      </c>
      <c r="H90" s="31">
        <v>500</v>
      </c>
      <c r="I90" s="31">
        <v>500</v>
      </c>
      <c r="J90" s="31">
        <v>500</v>
      </c>
      <c r="K90" s="63" t="s">
        <v>65</v>
      </c>
      <c r="L90" s="1">
        <v>2019</v>
      </c>
      <c r="M90" s="1">
        <v>2025</v>
      </c>
      <c r="N90" s="1" t="s">
        <v>73</v>
      </c>
      <c r="O90" s="1" t="s">
        <v>91</v>
      </c>
    </row>
    <row r="91" spans="1:15" ht="111" customHeight="1">
      <c r="A91" s="26">
        <v>93</v>
      </c>
      <c r="B91" s="26" t="s">
        <v>68</v>
      </c>
      <c r="C91" s="28">
        <f>C92</f>
        <v>2716</v>
      </c>
      <c r="D91" s="28">
        <f>D92</f>
        <v>388</v>
      </c>
      <c r="E91" s="28">
        <f aca="true" t="shared" si="40" ref="E91:J91">E92</f>
        <v>388</v>
      </c>
      <c r="F91" s="28">
        <f t="shared" si="40"/>
        <v>388</v>
      </c>
      <c r="G91" s="28">
        <f t="shared" si="40"/>
        <v>388</v>
      </c>
      <c r="H91" s="28">
        <f t="shared" si="40"/>
        <v>388</v>
      </c>
      <c r="I91" s="28">
        <f t="shared" si="40"/>
        <v>388</v>
      </c>
      <c r="J91" s="28">
        <f t="shared" si="40"/>
        <v>388</v>
      </c>
      <c r="K91" s="61" t="s">
        <v>179</v>
      </c>
      <c r="L91" s="15">
        <v>2019</v>
      </c>
      <c r="M91" s="18">
        <v>2025</v>
      </c>
      <c r="N91" s="18" t="s">
        <v>73</v>
      </c>
      <c r="O91" s="18" t="s">
        <v>91</v>
      </c>
    </row>
    <row r="92" spans="1:15" ht="12.75">
      <c r="A92" s="30">
        <v>94</v>
      </c>
      <c r="B92" s="30" t="s">
        <v>66</v>
      </c>
      <c r="C92" s="31">
        <f>D92+E92+F92+G92+H92+I92+J92</f>
        <v>2716</v>
      </c>
      <c r="D92" s="31">
        <v>388</v>
      </c>
      <c r="E92" s="31">
        <v>388</v>
      </c>
      <c r="F92" s="31">
        <v>388</v>
      </c>
      <c r="G92" s="31">
        <v>388</v>
      </c>
      <c r="H92" s="31">
        <v>388</v>
      </c>
      <c r="I92" s="31">
        <v>388</v>
      </c>
      <c r="J92" s="31">
        <v>388</v>
      </c>
      <c r="K92" s="63" t="s">
        <v>65</v>
      </c>
      <c r="L92" s="1">
        <v>2019</v>
      </c>
      <c r="M92" s="1">
        <v>2025</v>
      </c>
      <c r="N92" s="1" t="s">
        <v>73</v>
      </c>
      <c r="O92" s="1" t="s">
        <v>91</v>
      </c>
    </row>
    <row r="93" spans="1:15" ht="39">
      <c r="A93" s="26">
        <v>95</v>
      </c>
      <c r="B93" s="26" t="s">
        <v>102</v>
      </c>
      <c r="C93" s="28">
        <f>C94</f>
        <v>21000</v>
      </c>
      <c r="D93" s="28">
        <f>D94</f>
        <v>3000</v>
      </c>
      <c r="E93" s="28">
        <f aca="true" t="shared" si="41" ref="E93:J93">E94</f>
        <v>3000</v>
      </c>
      <c r="F93" s="28">
        <f t="shared" si="41"/>
        <v>3000</v>
      </c>
      <c r="G93" s="28">
        <f t="shared" si="41"/>
        <v>3000</v>
      </c>
      <c r="H93" s="28">
        <f t="shared" si="41"/>
        <v>3000</v>
      </c>
      <c r="I93" s="28">
        <f t="shared" si="41"/>
        <v>3000</v>
      </c>
      <c r="J93" s="28">
        <f t="shared" si="41"/>
        <v>3000</v>
      </c>
      <c r="K93" s="61" t="s">
        <v>180</v>
      </c>
      <c r="L93" s="15">
        <v>2019</v>
      </c>
      <c r="M93" s="18">
        <v>2025</v>
      </c>
      <c r="N93" s="18" t="s">
        <v>73</v>
      </c>
      <c r="O93" s="18" t="s">
        <v>91</v>
      </c>
    </row>
    <row r="94" spans="1:15" ht="12.75">
      <c r="A94" s="30">
        <v>96</v>
      </c>
      <c r="B94" s="30" t="s">
        <v>66</v>
      </c>
      <c r="C94" s="31">
        <f>D94+E94+F94+G94+H94+I94+J94</f>
        <v>21000</v>
      </c>
      <c r="D94" s="31">
        <v>3000</v>
      </c>
      <c r="E94" s="31">
        <v>3000</v>
      </c>
      <c r="F94" s="31">
        <v>3000</v>
      </c>
      <c r="G94" s="31">
        <v>3000</v>
      </c>
      <c r="H94" s="31">
        <v>3000</v>
      </c>
      <c r="I94" s="31">
        <v>3000</v>
      </c>
      <c r="J94" s="31">
        <v>3000</v>
      </c>
      <c r="K94" s="63" t="s">
        <v>65</v>
      </c>
      <c r="L94" s="1">
        <v>2019</v>
      </c>
      <c r="M94" s="1">
        <v>2025</v>
      </c>
      <c r="N94" s="1" t="s">
        <v>73</v>
      </c>
      <c r="O94" s="1" t="s">
        <v>91</v>
      </c>
    </row>
    <row r="95" spans="1:15" ht="36" customHeight="1">
      <c r="A95" s="26">
        <v>97</v>
      </c>
      <c r="B95" s="52" t="s">
        <v>36</v>
      </c>
      <c r="C95" s="53"/>
      <c r="D95" s="53"/>
      <c r="E95" s="53"/>
      <c r="F95" s="53"/>
      <c r="G95" s="53"/>
      <c r="H95" s="53"/>
      <c r="I95" s="53"/>
      <c r="J95" s="54"/>
      <c r="K95" s="61" t="s">
        <v>65</v>
      </c>
      <c r="L95" s="15">
        <v>2019</v>
      </c>
      <c r="M95" s="18">
        <v>2025</v>
      </c>
      <c r="N95" s="18" t="s">
        <v>73</v>
      </c>
      <c r="O95" s="18" t="s">
        <v>91</v>
      </c>
    </row>
    <row r="96" spans="1:15" ht="158.25">
      <c r="A96" s="26">
        <v>98</v>
      </c>
      <c r="B96" s="26" t="s">
        <v>79</v>
      </c>
      <c r="C96" s="28">
        <f>C97</f>
        <v>13000</v>
      </c>
      <c r="D96" s="28">
        <f>D97</f>
        <v>4900</v>
      </c>
      <c r="E96" s="28">
        <f aca="true" t="shared" si="42" ref="E96:J96">E97</f>
        <v>13300</v>
      </c>
      <c r="F96" s="28">
        <f t="shared" si="42"/>
        <v>400</v>
      </c>
      <c r="G96" s="28">
        <f t="shared" si="42"/>
        <v>400</v>
      </c>
      <c r="H96" s="28">
        <f t="shared" si="42"/>
        <v>400</v>
      </c>
      <c r="I96" s="28">
        <f t="shared" si="42"/>
        <v>400</v>
      </c>
      <c r="J96" s="28">
        <f t="shared" si="42"/>
        <v>400</v>
      </c>
      <c r="K96" s="61" t="s">
        <v>65</v>
      </c>
      <c r="L96" s="15">
        <v>2019</v>
      </c>
      <c r="M96" s="18">
        <v>2025</v>
      </c>
      <c r="N96" s="18" t="s">
        <v>73</v>
      </c>
      <c r="O96" s="18" t="s">
        <v>91</v>
      </c>
    </row>
    <row r="97" spans="1:15" ht="12.75">
      <c r="A97" s="27">
        <v>101</v>
      </c>
      <c r="B97" s="27" t="s">
        <v>66</v>
      </c>
      <c r="C97" s="29">
        <f>C105+C100</f>
        <v>13000</v>
      </c>
      <c r="D97" s="29">
        <f>D100+D105</f>
        <v>4900</v>
      </c>
      <c r="E97" s="29">
        <f aca="true" t="shared" si="43" ref="E97:J97">E100+E105</f>
        <v>13300</v>
      </c>
      <c r="F97" s="29">
        <f t="shared" si="43"/>
        <v>400</v>
      </c>
      <c r="G97" s="29">
        <f t="shared" si="43"/>
        <v>400</v>
      </c>
      <c r="H97" s="29">
        <f t="shared" si="43"/>
        <v>400</v>
      </c>
      <c r="I97" s="29">
        <f t="shared" si="43"/>
        <v>400</v>
      </c>
      <c r="J97" s="29">
        <f t="shared" si="43"/>
        <v>400</v>
      </c>
      <c r="K97" s="62" t="s">
        <v>65</v>
      </c>
      <c r="L97" s="16">
        <v>2019</v>
      </c>
      <c r="M97" s="19">
        <v>2025</v>
      </c>
      <c r="N97" s="19" t="s">
        <v>73</v>
      </c>
      <c r="O97" s="19" t="s">
        <v>91</v>
      </c>
    </row>
    <row r="98" spans="1:15" ht="12.75">
      <c r="A98" s="26">
        <v>102</v>
      </c>
      <c r="B98" s="52" t="s">
        <v>19</v>
      </c>
      <c r="C98" s="53"/>
      <c r="D98" s="53"/>
      <c r="E98" s="53"/>
      <c r="F98" s="53"/>
      <c r="G98" s="53"/>
      <c r="H98" s="53"/>
      <c r="I98" s="53"/>
      <c r="J98" s="54"/>
      <c r="K98" s="61" t="s">
        <v>65</v>
      </c>
      <c r="L98" s="15">
        <v>2019</v>
      </c>
      <c r="M98" s="18">
        <v>2025</v>
      </c>
      <c r="N98" s="18" t="s">
        <v>73</v>
      </c>
      <c r="O98" s="18" t="s">
        <v>91</v>
      </c>
    </row>
    <row r="99" spans="1:15" ht="39" customHeight="1">
      <c r="A99" s="26">
        <v>103</v>
      </c>
      <c r="B99" s="26" t="s">
        <v>125</v>
      </c>
      <c r="C99" s="28">
        <f>C100</f>
        <v>4000</v>
      </c>
      <c r="D99" s="28">
        <f>D100</f>
        <v>0</v>
      </c>
      <c r="E99" s="28">
        <f aca="true" t="shared" si="44" ref="E99:J99">E100</f>
        <v>4000</v>
      </c>
      <c r="F99" s="28">
        <f t="shared" si="44"/>
        <v>0</v>
      </c>
      <c r="G99" s="28">
        <f t="shared" si="44"/>
        <v>0</v>
      </c>
      <c r="H99" s="28">
        <f t="shared" si="44"/>
        <v>0</v>
      </c>
      <c r="I99" s="28">
        <f t="shared" si="44"/>
        <v>0</v>
      </c>
      <c r="J99" s="28">
        <f t="shared" si="44"/>
        <v>0</v>
      </c>
      <c r="K99" s="61" t="s">
        <v>65</v>
      </c>
      <c r="L99" s="15">
        <v>2019</v>
      </c>
      <c r="M99" s="18">
        <v>2025</v>
      </c>
      <c r="N99" s="18" t="s">
        <v>73</v>
      </c>
      <c r="O99" s="18" t="s">
        <v>91</v>
      </c>
    </row>
    <row r="100" spans="1:15" ht="12.75">
      <c r="A100" s="27">
        <v>106</v>
      </c>
      <c r="B100" s="27" t="s">
        <v>66</v>
      </c>
      <c r="C100" s="29">
        <f>C102</f>
        <v>4000</v>
      </c>
      <c r="D100" s="29">
        <f>D102</f>
        <v>0</v>
      </c>
      <c r="E100" s="29">
        <f aca="true" t="shared" si="45" ref="E100:J100">E102</f>
        <v>4000</v>
      </c>
      <c r="F100" s="29">
        <f t="shared" si="45"/>
        <v>0</v>
      </c>
      <c r="G100" s="29">
        <f t="shared" si="45"/>
        <v>0</v>
      </c>
      <c r="H100" s="29">
        <f t="shared" si="45"/>
        <v>0</v>
      </c>
      <c r="I100" s="29">
        <f t="shared" si="45"/>
        <v>0</v>
      </c>
      <c r="J100" s="29">
        <f t="shared" si="45"/>
        <v>0</v>
      </c>
      <c r="K100" s="62" t="s">
        <v>65</v>
      </c>
      <c r="L100" s="16">
        <v>2019</v>
      </c>
      <c r="M100" s="19">
        <v>2025</v>
      </c>
      <c r="N100" s="19" t="s">
        <v>73</v>
      </c>
      <c r="O100" s="19" t="s">
        <v>91</v>
      </c>
    </row>
    <row r="101" spans="1:15" ht="96" customHeight="1">
      <c r="A101" s="26">
        <v>112</v>
      </c>
      <c r="B101" s="26" t="s">
        <v>158</v>
      </c>
      <c r="C101" s="28">
        <f>C102</f>
        <v>4000</v>
      </c>
      <c r="D101" s="28">
        <f>D102</f>
        <v>0</v>
      </c>
      <c r="E101" s="28">
        <f aca="true" t="shared" si="46" ref="E101:J101">E102</f>
        <v>4000</v>
      </c>
      <c r="F101" s="28">
        <f t="shared" si="46"/>
        <v>0</v>
      </c>
      <c r="G101" s="28">
        <f t="shared" si="46"/>
        <v>0</v>
      </c>
      <c r="H101" s="28">
        <f t="shared" si="46"/>
        <v>0</v>
      </c>
      <c r="I101" s="28">
        <f t="shared" si="46"/>
        <v>0</v>
      </c>
      <c r="J101" s="28">
        <f t="shared" si="46"/>
        <v>0</v>
      </c>
      <c r="K101" s="61" t="s">
        <v>181</v>
      </c>
      <c r="L101" s="15">
        <v>2019</v>
      </c>
      <c r="M101" s="18">
        <v>2025</v>
      </c>
      <c r="N101" s="18" t="s">
        <v>73</v>
      </c>
      <c r="O101" s="18" t="s">
        <v>91</v>
      </c>
    </row>
    <row r="102" spans="1:15" ht="12.75">
      <c r="A102" s="30">
        <v>114</v>
      </c>
      <c r="B102" s="30" t="s">
        <v>66</v>
      </c>
      <c r="C102" s="31">
        <f>D102+E102+F102+G102+H102+I102+J102</f>
        <v>4000</v>
      </c>
      <c r="D102" s="31">
        <v>0</v>
      </c>
      <c r="E102" s="31">
        <v>4000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63" t="s">
        <v>65</v>
      </c>
      <c r="L102" s="1">
        <v>2019</v>
      </c>
      <c r="M102" s="1">
        <v>2025</v>
      </c>
      <c r="N102" s="1" t="s">
        <v>73</v>
      </c>
      <c r="O102" s="1" t="s">
        <v>91</v>
      </c>
    </row>
    <row r="103" spans="1:15" ht="12.75">
      <c r="A103" s="26">
        <v>118</v>
      </c>
      <c r="B103" s="52" t="s">
        <v>8</v>
      </c>
      <c r="C103" s="53"/>
      <c r="D103" s="53"/>
      <c r="E103" s="53"/>
      <c r="F103" s="53"/>
      <c r="G103" s="53"/>
      <c r="H103" s="53"/>
      <c r="I103" s="53"/>
      <c r="J103" s="54"/>
      <c r="K103" s="61" t="s">
        <v>65</v>
      </c>
      <c r="L103" s="15">
        <v>2019</v>
      </c>
      <c r="M103" s="18">
        <v>2025</v>
      </c>
      <c r="N103" s="18" t="s">
        <v>73</v>
      </c>
      <c r="O103" s="18" t="s">
        <v>91</v>
      </c>
    </row>
    <row r="104" spans="1:15" ht="39">
      <c r="A104" s="26">
        <v>119</v>
      </c>
      <c r="B104" s="26" t="s">
        <v>24</v>
      </c>
      <c r="C104" s="28">
        <f>C105</f>
        <v>9000</v>
      </c>
      <c r="D104" s="28">
        <f>D105</f>
        <v>4900</v>
      </c>
      <c r="E104" s="28">
        <f aca="true" t="shared" si="47" ref="E104:J104">E105</f>
        <v>9300</v>
      </c>
      <c r="F104" s="28">
        <f t="shared" si="47"/>
        <v>400</v>
      </c>
      <c r="G104" s="28">
        <f t="shared" si="47"/>
        <v>400</v>
      </c>
      <c r="H104" s="28">
        <f t="shared" si="47"/>
        <v>400</v>
      </c>
      <c r="I104" s="28">
        <f t="shared" si="47"/>
        <v>400</v>
      </c>
      <c r="J104" s="28">
        <f t="shared" si="47"/>
        <v>400</v>
      </c>
      <c r="K104" s="61" t="s">
        <v>65</v>
      </c>
      <c r="L104" s="15">
        <v>2019</v>
      </c>
      <c r="M104" s="18">
        <v>2025</v>
      </c>
      <c r="N104" s="18" t="s">
        <v>73</v>
      </c>
      <c r="O104" s="18" t="s">
        <v>91</v>
      </c>
    </row>
    <row r="105" spans="1:15" ht="12.75">
      <c r="A105" s="27">
        <v>121</v>
      </c>
      <c r="B105" s="27" t="s">
        <v>66</v>
      </c>
      <c r="C105" s="29">
        <f>C109</f>
        <v>9000</v>
      </c>
      <c r="D105" s="29">
        <f>D107</f>
        <v>4900</v>
      </c>
      <c r="E105" s="29">
        <f>E107+E109</f>
        <v>9300</v>
      </c>
      <c r="F105" s="29">
        <f>F107</f>
        <v>400</v>
      </c>
      <c r="G105" s="29">
        <f>G107</f>
        <v>400</v>
      </c>
      <c r="H105" s="29">
        <f>H107</f>
        <v>400</v>
      </c>
      <c r="I105" s="29">
        <f>I107</f>
        <v>400</v>
      </c>
      <c r="J105" s="29">
        <f>J107</f>
        <v>400</v>
      </c>
      <c r="K105" s="62" t="s">
        <v>65</v>
      </c>
      <c r="L105" s="16">
        <v>2019</v>
      </c>
      <c r="M105" s="19">
        <v>2025</v>
      </c>
      <c r="N105" s="19" t="s">
        <v>73</v>
      </c>
      <c r="O105" s="19" t="s">
        <v>91</v>
      </c>
    </row>
    <row r="106" spans="1:15" ht="78.75">
      <c r="A106" s="26">
        <v>125</v>
      </c>
      <c r="B106" s="26" t="s">
        <v>157</v>
      </c>
      <c r="C106" s="28">
        <f>C109</f>
        <v>9000</v>
      </c>
      <c r="D106" s="28">
        <f>D107</f>
        <v>4900</v>
      </c>
      <c r="E106" s="28">
        <f>E109</f>
        <v>9000</v>
      </c>
      <c r="F106" s="28">
        <f>F107</f>
        <v>400</v>
      </c>
      <c r="G106" s="28">
        <f>G107</f>
        <v>400</v>
      </c>
      <c r="H106" s="28">
        <f>H107</f>
        <v>400</v>
      </c>
      <c r="I106" s="28">
        <f>I107</f>
        <v>400</v>
      </c>
      <c r="J106" s="28">
        <f>J107</f>
        <v>400</v>
      </c>
      <c r="K106" s="61" t="s">
        <v>181</v>
      </c>
      <c r="L106" s="15">
        <v>2019</v>
      </c>
      <c r="M106" s="18">
        <v>2025</v>
      </c>
      <c r="N106" s="18" t="s">
        <v>73</v>
      </c>
      <c r="O106" s="18" t="s">
        <v>91</v>
      </c>
    </row>
    <row r="107" spans="1:15" ht="12.75">
      <c r="A107" s="43"/>
      <c r="B107" s="30" t="s">
        <v>66</v>
      </c>
      <c r="C107" s="31">
        <f>D107+E107+F107+G107+H107+I107+J107</f>
        <v>7200</v>
      </c>
      <c r="D107" s="31">
        <v>4900</v>
      </c>
      <c r="E107" s="31">
        <v>300</v>
      </c>
      <c r="F107" s="31">
        <v>400</v>
      </c>
      <c r="G107" s="31">
        <v>400</v>
      </c>
      <c r="H107" s="31">
        <v>400</v>
      </c>
      <c r="I107" s="31">
        <v>400</v>
      </c>
      <c r="J107" s="31">
        <v>400</v>
      </c>
      <c r="K107" s="61"/>
      <c r="L107" s="45"/>
      <c r="M107" s="18"/>
      <c r="N107" s="18"/>
      <c r="O107" s="18"/>
    </row>
    <row r="108" spans="1:15" ht="44.25" customHeight="1">
      <c r="A108" s="43"/>
      <c r="B108" s="43" t="s">
        <v>163</v>
      </c>
      <c r="C108" s="44">
        <f aca="true" t="shared" si="48" ref="C108:J108">C109</f>
        <v>9000</v>
      </c>
      <c r="D108" s="44">
        <f t="shared" si="48"/>
        <v>0</v>
      </c>
      <c r="E108" s="44">
        <f t="shared" si="48"/>
        <v>9000</v>
      </c>
      <c r="F108" s="44">
        <f t="shared" si="48"/>
        <v>0</v>
      </c>
      <c r="G108" s="44">
        <f t="shared" si="48"/>
        <v>0</v>
      </c>
      <c r="H108" s="44">
        <f t="shared" si="48"/>
        <v>0</v>
      </c>
      <c r="I108" s="44">
        <f t="shared" si="48"/>
        <v>0</v>
      </c>
      <c r="J108" s="44">
        <f t="shared" si="48"/>
        <v>0</v>
      </c>
      <c r="K108" s="61" t="s">
        <v>181</v>
      </c>
      <c r="L108" s="45"/>
      <c r="M108" s="18"/>
      <c r="N108" s="18"/>
      <c r="O108" s="18"/>
    </row>
    <row r="109" spans="1:15" ht="12.75">
      <c r="A109" s="30">
        <v>126</v>
      </c>
      <c r="B109" s="30" t="s">
        <v>66</v>
      </c>
      <c r="C109" s="31">
        <f>D109+E109+F109+G109+H109+I109+J109</f>
        <v>9000</v>
      </c>
      <c r="D109" s="31">
        <v>0</v>
      </c>
      <c r="E109" s="31">
        <v>9000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63" t="s">
        <v>65</v>
      </c>
      <c r="L109" s="1">
        <v>2019</v>
      </c>
      <c r="M109" s="1">
        <v>2025</v>
      </c>
      <c r="N109" s="1" t="s">
        <v>73</v>
      </c>
      <c r="O109" s="1" t="s">
        <v>91</v>
      </c>
    </row>
    <row r="110" spans="1:15" ht="36.75" customHeight="1">
      <c r="A110" s="26">
        <v>145</v>
      </c>
      <c r="B110" s="52" t="s">
        <v>15</v>
      </c>
      <c r="C110" s="53"/>
      <c r="D110" s="53"/>
      <c r="E110" s="53"/>
      <c r="F110" s="53"/>
      <c r="G110" s="53"/>
      <c r="H110" s="53"/>
      <c r="I110" s="53"/>
      <c r="J110" s="54"/>
      <c r="K110" s="61" t="s">
        <v>65</v>
      </c>
      <c r="L110" s="15">
        <v>2019</v>
      </c>
      <c r="M110" s="18">
        <v>2025</v>
      </c>
      <c r="N110" s="18" t="s">
        <v>73</v>
      </c>
      <c r="O110" s="18" t="s">
        <v>91</v>
      </c>
    </row>
    <row r="111" spans="1:15" ht="118.5">
      <c r="A111" s="26">
        <v>146</v>
      </c>
      <c r="B111" s="26" t="s">
        <v>76</v>
      </c>
      <c r="C111" s="28">
        <f>C113+C112</f>
        <v>305547.8</v>
      </c>
      <c r="D111" s="28">
        <f>D112+D113</f>
        <v>42380.3</v>
      </c>
      <c r="E111" s="28">
        <f aca="true" t="shared" si="49" ref="E111:J111">E112+E113</f>
        <v>37493</v>
      </c>
      <c r="F111" s="28">
        <f t="shared" si="49"/>
        <v>45134.9</v>
      </c>
      <c r="G111" s="28">
        <f t="shared" si="49"/>
        <v>45134.9</v>
      </c>
      <c r="H111" s="28">
        <f t="shared" si="49"/>
        <v>45134.9</v>
      </c>
      <c r="I111" s="28">
        <f t="shared" si="49"/>
        <v>45134.9</v>
      </c>
      <c r="J111" s="28">
        <f t="shared" si="49"/>
        <v>45134.9</v>
      </c>
      <c r="K111" s="61" t="s">
        <v>65</v>
      </c>
      <c r="L111" s="15">
        <v>2019</v>
      </c>
      <c r="M111" s="18">
        <v>2025</v>
      </c>
      <c r="N111" s="18" t="s">
        <v>73</v>
      </c>
      <c r="O111" s="18" t="s">
        <v>91</v>
      </c>
    </row>
    <row r="112" spans="1:15" ht="12.75">
      <c r="A112" s="27">
        <v>147</v>
      </c>
      <c r="B112" s="27" t="s">
        <v>111</v>
      </c>
      <c r="C112" s="29">
        <f>C116</f>
        <v>0</v>
      </c>
      <c r="D112" s="29">
        <f>D116</f>
        <v>0</v>
      </c>
      <c r="E112" s="29">
        <f aca="true" t="shared" si="50" ref="E112:J112">E116</f>
        <v>0</v>
      </c>
      <c r="F112" s="29">
        <f t="shared" si="50"/>
        <v>0</v>
      </c>
      <c r="G112" s="29">
        <f t="shared" si="50"/>
        <v>0</v>
      </c>
      <c r="H112" s="29">
        <f t="shared" si="50"/>
        <v>0</v>
      </c>
      <c r="I112" s="29">
        <f t="shared" si="50"/>
        <v>0</v>
      </c>
      <c r="J112" s="29">
        <f t="shared" si="50"/>
        <v>0</v>
      </c>
      <c r="K112" s="62" t="s">
        <v>65</v>
      </c>
      <c r="L112" s="16">
        <v>2019</v>
      </c>
      <c r="M112" s="19">
        <v>2025</v>
      </c>
      <c r="N112" s="19" t="s">
        <v>73</v>
      </c>
      <c r="O112" s="19" t="s">
        <v>91</v>
      </c>
    </row>
    <row r="113" spans="1:15" ht="12.75">
      <c r="A113" s="27">
        <v>148</v>
      </c>
      <c r="B113" s="27" t="s">
        <v>66</v>
      </c>
      <c r="C113" s="29">
        <f>C117</f>
        <v>305547.8</v>
      </c>
      <c r="D113" s="29">
        <f>D117</f>
        <v>42380.3</v>
      </c>
      <c r="E113" s="29">
        <f aca="true" t="shared" si="51" ref="E113:J113">E117</f>
        <v>37493</v>
      </c>
      <c r="F113" s="29">
        <f t="shared" si="51"/>
        <v>45134.9</v>
      </c>
      <c r="G113" s="29">
        <f t="shared" si="51"/>
        <v>45134.9</v>
      </c>
      <c r="H113" s="29">
        <f t="shared" si="51"/>
        <v>45134.9</v>
      </c>
      <c r="I113" s="29">
        <f t="shared" si="51"/>
        <v>45134.9</v>
      </c>
      <c r="J113" s="29">
        <f t="shared" si="51"/>
        <v>45134.9</v>
      </c>
      <c r="K113" s="62" t="s">
        <v>65</v>
      </c>
      <c r="L113" s="16">
        <v>2019</v>
      </c>
      <c r="M113" s="19">
        <v>2025</v>
      </c>
      <c r="N113" s="19" t="s">
        <v>73</v>
      </c>
      <c r="O113" s="19" t="s">
        <v>91</v>
      </c>
    </row>
    <row r="114" spans="1:15" ht="12.75">
      <c r="A114" s="26">
        <v>149</v>
      </c>
      <c r="B114" s="52" t="s">
        <v>8</v>
      </c>
      <c r="C114" s="53"/>
      <c r="D114" s="53"/>
      <c r="E114" s="53"/>
      <c r="F114" s="53"/>
      <c r="G114" s="53"/>
      <c r="H114" s="53"/>
      <c r="I114" s="53"/>
      <c r="J114" s="54"/>
      <c r="K114" s="61" t="s">
        <v>65</v>
      </c>
      <c r="L114" s="15">
        <v>2019</v>
      </c>
      <c r="M114" s="18">
        <v>2025</v>
      </c>
      <c r="N114" s="18" t="s">
        <v>73</v>
      </c>
      <c r="O114" s="18" t="s">
        <v>91</v>
      </c>
    </row>
    <row r="115" spans="1:15" ht="39">
      <c r="A115" s="26">
        <v>150</v>
      </c>
      <c r="B115" s="26" t="s">
        <v>24</v>
      </c>
      <c r="C115" s="28">
        <f>C116+C117</f>
        <v>305547.8</v>
      </c>
      <c r="D115" s="28">
        <f>D117+D116</f>
        <v>42380.3</v>
      </c>
      <c r="E115" s="28">
        <f aca="true" t="shared" si="52" ref="E115:J115">E117+E116</f>
        <v>37493</v>
      </c>
      <c r="F115" s="28">
        <f t="shared" si="52"/>
        <v>45134.9</v>
      </c>
      <c r="G115" s="28">
        <f t="shared" si="52"/>
        <v>45134.9</v>
      </c>
      <c r="H115" s="28">
        <f t="shared" si="52"/>
        <v>45134.9</v>
      </c>
      <c r="I115" s="28">
        <f t="shared" si="52"/>
        <v>45134.9</v>
      </c>
      <c r="J115" s="28">
        <f t="shared" si="52"/>
        <v>45134.9</v>
      </c>
      <c r="K115" s="61" t="s">
        <v>65</v>
      </c>
      <c r="L115" s="15">
        <v>2019</v>
      </c>
      <c r="M115" s="18">
        <v>2025</v>
      </c>
      <c r="N115" s="18" t="s">
        <v>73</v>
      </c>
      <c r="O115" s="18" t="s">
        <v>91</v>
      </c>
    </row>
    <row r="116" spans="1:15" ht="12.75">
      <c r="A116" s="27">
        <v>151</v>
      </c>
      <c r="B116" s="27" t="s">
        <v>111</v>
      </c>
      <c r="C116" s="29">
        <f>D116+E116+F116+G116+H116+I116+J116</f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62" t="s">
        <v>65</v>
      </c>
      <c r="L116" s="16">
        <v>2019</v>
      </c>
      <c r="M116" s="19">
        <v>2025</v>
      </c>
      <c r="N116" s="19" t="s">
        <v>73</v>
      </c>
      <c r="O116" s="19" t="s">
        <v>91</v>
      </c>
    </row>
    <row r="117" spans="1:15" ht="12.75">
      <c r="A117" s="27">
        <v>152</v>
      </c>
      <c r="B117" s="27" t="s">
        <v>66</v>
      </c>
      <c r="C117" s="29">
        <f>D117+E117+F117+G117+H117+I117+J117</f>
        <v>305547.8</v>
      </c>
      <c r="D117" s="29">
        <f>D119+D121+D123+D125+D127+D129+D132+D134</f>
        <v>42380.3</v>
      </c>
      <c r="E117" s="29">
        <f aca="true" t="shared" si="53" ref="E117:J117">E119+E121+E123+E125+E127+E129+E132</f>
        <v>37493</v>
      </c>
      <c r="F117" s="29">
        <f t="shared" si="53"/>
        <v>45134.9</v>
      </c>
      <c r="G117" s="29">
        <f t="shared" si="53"/>
        <v>45134.9</v>
      </c>
      <c r="H117" s="29">
        <f t="shared" si="53"/>
        <v>45134.9</v>
      </c>
      <c r="I117" s="29">
        <f t="shared" si="53"/>
        <v>45134.9</v>
      </c>
      <c r="J117" s="29">
        <f t="shared" si="53"/>
        <v>45134.9</v>
      </c>
      <c r="K117" s="62" t="s">
        <v>65</v>
      </c>
      <c r="L117" s="16">
        <v>2019</v>
      </c>
      <c r="M117" s="19">
        <v>2025</v>
      </c>
      <c r="N117" s="19" t="s">
        <v>73</v>
      </c>
      <c r="O117" s="19" t="s">
        <v>91</v>
      </c>
    </row>
    <row r="118" spans="1:15" ht="52.5">
      <c r="A118" s="26">
        <v>153</v>
      </c>
      <c r="B118" s="26" t="s">
        <v>11</v>
      </c>
      <c r="C118" s="28">
        <f aca="true" t="shared" si="54" ref="C118:J118">C119</f>
        <v>175274.69999999998</v>
      </c>
      <c r="D118" s="28">
        <f t="shared" si="54"/>
        <v>10677.2</v>
      </c>
      <c r="E118" s="28">
        <f t="shared" si="54"/>
        <v>21333</v>
      </c>
      <c r="F118" s="28">
        <f t="shared" si="54"/>
        <v>28652.9</v>
      </c>
      <c r="G118" s="28">
        <f t="shared" si="54"/>
        <v>28652.9</v>
      </c>
      <c r="H118" s="28">
        <f t="shared" si="54"/>
        <v>28652.9</v>
      </c>
      <c r="I118" s="28">
        <f t="shared" si="54"/>
        <v>28652.9</v>
      </c>
      <c r="J118" s="28">
        <f t="shared" si="54"/>
        <v>28652.9</v>
      </c>
      <c r="K118" s="61" t="s">
        <v>182</v>
      </c>
      <c r="L118" s="15">
        <v>2019</v>
      </c>
      <c r="M118" s="18">
        <v>2025</v>
      </c>
      <c r="N118" s="18" t="s">
        <v>73</v>
      </c>
      <c r="O118" s="18" t="s">
        <v>91</v>
      </c>
    </row>
    <row r="119" spans="1:15" ht="12.75">
      <c r="A119" s="30">
        <v>154</v>
      </c>
      <c r="B119" s="30" t="s">
        <v>66</v>
      </c>
      <c r="C119" s="31">
        <f>D119+E119+F119+G119+H119+I119+J119</f>
        <v>175274.69999999998</v>
      </c>
      <c r="D119" s="31">
        <v>10677.2</v>
      </c>
      <c r="E119" s="31">
        <v>21333</v>
      </c>
      <c r="F119" s="31">
        <v>28652.9</v>
      </c>
      <c r="G119" s="31">
        <v>28652.9</v>
      </c>
      <c r="H119" s="31">
        <v>28652.9</v>
      </c>
      <c r="I119" s="31">
        <v>28652.9</v>
      </c>
      <c r="J119" s="31">
        <v>28652.9</v>
      </c>
      <c r="K119" s="63" t="s">
        <v>65</v>
      </c>
      <c r="L119" s="1">
        <v>2019</v>
      </c>
      <c r="M119" s="1">
        <v>2025</v>
      </c>
      <c r="N119" s="1" t="s">
        <v>73</v>
      </c>
      <c r="O119" s="1" t="s">
        <v>91</v>
      </c>
    </row>
    <row r="120" spans="1:15" ht="52.5">
      <c r="A120" s="26">
        <v>155</v>
      </c>
      <c r="B120" s="26" t="s">
        <v>110</v>
      </c>
      <c r="C120" s="28">
        <f aca="true" t="shared" si="55" ref="C120:J120">C121</f>
        <v>47000</v>
      </c>
      <c r="D120" s="28">
        <f t="shared" si="55"/>
        <v>6400</v>
      </c>
      <c r="E120" s="28">
        <f t="shared" si="55"/>
        <v>6600</v>
      </c>
      <c r="F120" s="28">
        <f t="shared" si="55"/>
        <v>6800</v>
      </c>
      <c r="G120" s="28">
        <f t="shared" si="55"/>
        <v>6800</v>
      </c>
      <c r="H120" s="28">
        <f t="shared" si="55"/>
        <v>6800</v>
      </c>
      <c r="I120" s="28">
        <f t="shared" si="55"/>
        <v>6800</v>
      </c>
      <c r="J120" s="28">
        <f t="shared" si="55"/>
        <v>6800</v>
      </c>
      <c r="K120" s="61" t="s">
        <v>183</v>
      </c>
      <c r="L120" s="15">
        <v>2019</v>
      </c>
      <c r="M120" s="18">
        <v>2025</v>
      </c>
      <c r="N120" s="18" t="s">
        <v>73</v>
      </c>
      <c r="O120" s="18" t="s">
        <v>91</v>
      </c>
    </row>
    <row r="121" spans="1:15" ht="12.75">
      <c r="A121" s="30">
        <v>156</v>
      </c>
      <c r="B121" s="30" t="s">
        <v>66</v>
      </c>
      <c r="C121" s="31">
        <f>D121+E121+F121+G121+H121+I121+J121</f>
        <v>47000</v>
      </c>
      <c r="D121" s="31">
        <v>6400</v>
      </c>
      <c r="E121" s="31">
        <v>6600</v>
      </c>
      <c r="F121" s="31">
        <v>6800</v>
      </c>
      <c r="G121" s="31">
        <v>6800</v>
      </c>
      <c r="H121" s="31">
        <v>6800</v>
      </c>
      <c r="I121" s="31">
        <v>6800</v>
      </c>
      <c r="J121" s="31">
        <v>6800</v>
      </c>
      <c r="K121" s="63" t="s">
        <v>65</v>
      </c>
      <c r="L121" s="1">
        <v>2019</v>
      </c>
      <c r="M121" s="1">
        <v>2025</v>
      </c>
      <c r="N121" s="1" t="s">
        <v>73</v>
      </c>
      <c r="O121" s="1" t="s">
        <v>91</v>
      </c>
    </row>
    <row r="122" spans="1:15" ht="39">
      <c r="A122" s="26">
        <v>163</v>
      </c>
      <c r="B122" s="26" t="s">
        <v>60</v>
      </c>
      <c r="C122" s="28">
        <f aca="true" t="shared" si="56" ref="C122:J122">C123</f>
        <v>6039</v>
      </c>
      <c r="D122" s="28">
        <f t="shared" si="56"/>
        <v>6039</v>
      </c>
      <c r="E122" s="28">
        <f t="shared" si="56"/>
        <v>0</v>
      </c>
      <c r="F122" s="28">
        <f t="shared" si="56"/>
        <v>0</v>
      </c>
      <c r="G122" s="28">
        <f t="shared" si="56"/>
        <v>0</v>
      </c>
      <c r="H122" s="28">
        <f t="shared" si="56"/>
        <v>0</v>
      </c>
      <c r="I122" s="28">
        <f t="shared" si="56"/>
        <v>0</v>
      </c>
      <c r="J122" s="28">
        <f t="shared" si="56"/>
        <v>0</v>
      </c>
      <c r="K122" s="61" t="s">
        <v>184</v>
      </c>
      <c r="L122" s="15">
        <v>2019</v>
      </c>
      <c r="M122" s="18">
        <v>2025</v>
      </c>
      <c r="N122" s="18" t="s">
        <v>73</v>
      </c>
      <c r="O122" s="18" t="s">
        <v>91</v>
      </c>
    </row>
    <row r="123" spans="1:15" ht="12.75">
      <c r="A123" s="30">
        <v>164</v>
      </c>
      <c r="B123" s="30" t="s">
        <v>66</v>
      </c>
      <c r="C123" s="31">
        <f>D123+E123+F123+G123+H123+I123+J123</f>
        <v>6039</v>
      </c>
      <c r="D123" s="31">
        <v>6039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63" t="s">
        <v>65</v>
      </c>
      <c r="L123" s="1">
        <v>2019</v>
      </c>
      <c r="M123" s="1">
        <v>2025</v>
      </c>
      <c r="N123" s="1" t="s">
        <v>73</v>
      </c>
      <c r="O123" s="1" t="s">
        <v>91</v>
      </c>
    </row>
    <row r="124" spans="1:15" ht="78.75">
      <c r="A124" s="26">
        <v>167</v>
      </c>
      <c r="B124" s="26" t="s">
        <v>67</v>
      </c>
      <c r="C124" s="28">
        <f aca="true" t="shared" si="57" ref="C124:J124">C125</f>
        <v>5326</v>
      </c>
      <c r="D124" s="28">
        <f t="shared" si="57"/>
        <v>5326</v>
      </c>
      <c r="E124" s="28">
        <f t="shared" si="57"/>
        <v>0</v>
      </c>
      <c r="F124" s="28">
        <f t="shared" si="57"/>
        <v>0</v>
      </c>
      <c r="G124" s="28">
        <f t="shared" si="57"/>
        <v>0</v>
      </c>
      <c r="H124" s="28">
        <f t="shared" si="57"/>
        <v>0</v>
      </c>
      <c r="I124" s="28">
        <f t="shared" si="57"/>
        <v>0</v>
      </c>
      <c r="J124" s="28">
        <f t="shared" si="57"/>
        <v>0</v>
      </c>
      <c r="K124" s="61" t="s">
        <v>184</v>
      </c>
      <c r="L124" s="15">
        <v>2019</v>
      </c>
      <c r="M124" s="18">
        <v>2025</v>
      </c>
      <c r="N124" s="18" t="s">
        <v>73</v>
      </c>
      <c r="O124" s="18" t="s">
        <v>91</v>
      </c>
    </row>
    <row r="125" spans="1:15" ht="12.75">
      <c r="A125" s="30">
        <v>168</v>
      </c>
      <c r="B125" s="30" t="s">
        <v>66</v>
      </c>
      <c r="C125" s="31">
        <f>D125+E125+F125+G125+H125+I125+J125</f>
        <v>5326</v>
      </c>
      <c r="D125" s="31">
        <v>5326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63" t="s">
        <v>65</v>
      </c>
      <c r="L125" s="1">
        <v>2019</v>
      </c>
      <c r="M125" s="1">
        <v>2025</v>
      </c>
      <c r="N125" s="1" t="s">
        <v>73</v>
      </c>
      <c r="O125" s="1" t="s">
        <v>91</v>
      </c>
    </row>
    <row r="126" spans="1:15" ht="236.25" customHeight="1">
      <c r="A126" s="26">
        <v>169</v>
      </c>
      <c r="B126" s="26" t="s">
        <v>43</v>
      </c>
      <c r="C126" s="28">
        <f>D126+E126+F126+G126+H126+I126+J126</f>
        <v>2617.1</v>
      </c>
      <c r="D126" s="28">
        <f aca="true" t="shared" si="58" ref="D126:J126">D127</f>
        <v>2617.1</v>
      </c>
      <c r="E126" s="28">
        <f t="shared" si="58"/>
        <v>0</v>
      </c>
      <c r="F126" s="28">
        <f t="shared" si="58"/>
        <v>0</v>
      </c>
      <c r="G126" s="28">
        <f t="shared" si="58"/>
        <v>0</v>
      </c>
      <c r="H126" s="28">
        <f t="shared" si="58"/>
        <v>0</v>
      </c>
      <c r="I126" s="28">
        <f t="shared" si="58"/>
        <v>0</v>
      </c>
      <c r="J126" s="28">
        <f t="shared" si="58"/>
        <v>0</v>
      </c>
      <c r="K126" s="61" t="s">
        <v>184</v>
      </c>
      <c r="L126" s="15">
        <v>2019</v>
      </c>
      <c r="M126" s="18">
        <v>2025</v>
      </c>
      <c r="N126" s="18" t="s">
        <v>73</v>
      </c>
      <c r="O126" s="18" t="s">
        <v>91</v>
      </c>
    </row>
    <row r="127" spans="1:15" ht="12.75">
      <c r="A127" s="30">
        <v>170</v>
      </c>
      <c r="B127" s="30" t="s">
        <v>66</v>
      </c>
      <c r="C127" s="31">
        <f>+E127+F127+G127+H127+I127+J127</f>
        <v>0</v>
      </c>
      <c r="D127" s="31">
        <v>2617.1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63" t="s">
        <v>65</v>
      </c>
      <c r="L127" s="1">
        <v>2019</v>
      </c>
      <c r="M127" s="1">
        <v>2025</v>
      </c>
      <c r="N127" s="1" t="s">
        <v>73</v>
      </c>
      <c r="O127" s="1" t="s">
        <v>91</v>
      </c>
    </row>
    <row r="128" spans="1:15" ht="78.75">
      <c r="A128" s="12">
        <v>182</v>
      </c>
      <c r="B128" s="26" t="s">
        <v>108</v>
      </c>
      <c r="C128" s="28">
        <f>D128+E128+F128+G128+H128+I128+J128</f>
        <v>67491</v>
      </c>
      <c r="D128" s="28">
        <f aca="true" t="shared" si="59" ref="D128:J128">D129</f>
        <v>9521</v>
      </c>
      <c r="E128" s="28">
        <f t="shared" si="59"/>
        <v>9560</v>
      </c>
      <c r="F128" s="28">
        <f t="shared" si="59"/>
        <v>9682</v>
      </c>
      <c r="G128" s="28">
        <f t="shared" si="59"/>
        <v>9682</v>
      </c>
      <c r="H128" s="28">
        <f t="shared" si="59"/>
        <v>9682</v>
      </c>
      <c r="I128" s="28">
        <f t="shared" si="59"/>
        <v>9682</v>
      </c>
      <c r="J128" s="28">
        <f t="shared" si="59"/>
        <v>9682</v>
      </c>
      <c r="K128" s="61" t="s">
        <v>185</v>
      </c>
      <c r="L128" s="15">
        <v>2019</v>
      </c>
      <c r="M128" s="18">
        <v>2025</v>
      </c>
      <c r="N128" s="18" t="s">
        <v>73</v>
      </c>
      <c r="O128" s="18" t="s">
        <v>91</v>
      </c>
    </row>
    <row r="129" spans="1:15" ht="12.75">
      <c r="A129" s="7">
        <v>183</v>
      </c>
      <c r="B129" s="30" t="s">
        <v>66</v>
      </c>
      <c r="C129" s="31">
        <f>D129+E129+F129+G129+H129+I129+J129</f>
        <v>67491</v>
      </c>
      <c r="D129" s="31">
        <v>9521</v>
      </c>
      <c r="E129" s="31">
        <v>9560</v>
      </c>
      <c r="F129" s="31">
        <v>9682</v>
      </c>
      <c r="G129" s="31">
        <v>9682</v>
      </c>
      <c r="H129" s="31">
        <v>9682</v>
      </c>
      <c r="I129" s="31">
        <v>9682</v>
      </c>
      <c r="J129" s="31">
        <v>9682</v>
      </c>
      <c r="K129" s="63" t="s">
        <v>65</v>
      </c>
      <c r="L129" s="1">
        <v>2019</v>
      </c>
      <c r="M129" s="1">
        <v>2025</v>
      </c>
      <c r="N129" s="1" t="s">
        <v>73</v>
      </c>
      <c r="O129" s="1" t="s">
        <v>91</v>
      </c>
    </row>
    <row r="130" spans="1:15" ht="135" customHeight="1">
      <c r="A130" s="12">
        <v>184</v>
      </c>
      <c r="B130" s="26" t="s">
        <v>156</v>
      </c>
      <c r="C130" s="28">
        <f>C131+C132</f>
        <v>279</v>
      </c>
      <c r="D130" s="28">
        <f>D131+D132</f>
        <v>279</v>
      </c>
      <c r="E130" s="28">
        <f aca="true" t="shared" si="60" ref="E130:J130">E131+E132</f>
        <v>0</v>
      </c>
      <c r="F130" s="28">
        <f t="shared" si="60"/>
        <v>0</v>
      </c>
      <c r="G130" s="28">
        <f t="shared" si="60"/>
        <v>0</v>
      </c>
      <c r="H130" s="28">
        <f t="shared" si="60"/>
        <v>0</v>
      </c>
      <c r="I130" s="28">
        <f t="shared" si="60"/>
        <v>0</v>
      </c>
      <c r="J130" s="28">
        <f t="shared" si="60"/>
        <v>0</v>
      </c>
      <c r="K130" s="61" t="s">
        <v>184</v>
      </c>
      <c r="L130" s="15">
        <v>2019</v>
      </c>
      <c r="M130" s="18">
        <v>2025</v>
      </c>
      <c r="N130" s="18" t="s">
        <v>73</v>
      </c>
      <c r="O130" s="18" t="s">
        <v>91</v>
      </c>
    </row>
    <row r="131" spans="1:15" ht="12.75">
      <c r="A131" s="7">
        <v>185</v>
      </c>
      <c r="B131" s="30" t="s">
        <v>111</v>
      </c>
      <c r="C131" s="31">
        <f>D131+E131+F131+G131+H131+I131+J131</f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63" t="s">
        <v>65</v>
      </c>
      <c r="L131" s="1">
        <v>2019</v>
      </c>
      <c r="M131" s="1">
        <v>2025</v>
      </c>
      <c r="N131" s="1" t="s">
        <v>73</v>
      </c>
      <c r="O131" s="1" t="s">
        <v>91</v>
      </c>
    </row>
    <row r="132" spans="1:15" ht="12.75">
      <c r="A132" s="7">
        <v>186</v>
      </c>
      <c r="B132" s="30" t="s">
        <v>66</v>
      </c>
      <c r="C132" s="31">
        <f>D132+E132+F132+G132+H132+I132+J132</f>
        <v>279</v>
      </c>
      <c r="D132" s="31">
        <v>279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63" t="s">
        <v>65</v>
      </c>
      <c r="L132" s="7">
        <v>187</v>
      </c>
      <c r="M132" s="30" t="s">
        <v>66</v>
      </c>
      <c r="N132" s="31">
        <f>O132+P132+Q132+R132+S132+T132+U132</f>
        <v>-79.7142857142857</v>
      </c>
      <c r="O132" s="31">
        <v>-79.7142857142857</v>
      </c>
    </row>
    <row r="133" spans="1:15" ht="41.25" customHeight="1">
      <c r="A133" s="12">
        <v>184</v>
      </c>
      <c r="B133" s="26" t="s">
        <v>162</v>
      </c>
      <c r="C133" s="28">
        <f>C134+C135</f>
        <v>1521</v>
      </c>
      <c r="D133" s="28">
        <f>D134+D135</f>
        <v>1521</v>
      </c>
      <c r="E133" s="28">
        <f aca="true" t="shared" si="61" ref="E133:J133">E134+E135</f>
        <v>0</v>
      </c>
      <c r="F133" s="28">
        <f t="shared" si="61"/>
        <v>0</v>
      </c>
      <c r="G133" s="28">
        <f t="shared" si="61"/>
        <v>0</v>
      </c>
      <c r="H133" s="28">
        <f t="shared" si="61"/>
        <v>0</v>
      </c>
      <c r="I133" s="28">
        <f t="shared" si="61"/>
        <v>0</v>
      </c>
      <c r="J133" s="28">
        <f t="shared" si="61"/>
        <v>0</v>
      </c>
      <c r="K133" s="63"/>
      <c r="L133" s="40"/>
      <c r="M133" s="41"/>
      <c r="N133" s="42"/>
      <c r="O133" s="42"/>
    </row>
    <row r="134" spans="1:15" ht="21" customHeight="1">
      <c r="A134" s="7">
        <v>186</v>
      </c>
      <c r="B134" s="30" t="s">
        <v>66</v>
      </c>
      <c r="C134" s="31">
        <f>D134+E134+F134+G134+H134+I134+J134</f>
        <v>1521</v>
      </c>
      <c r="D134" s="31">
        <v>1521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63" t="s">
        <v>65</v>
      </c>
      <c r="L134" s="15">
        <v>2019</v>
      </c>
      <c r="M134" s="18">
        <v>2025</v>
      </c>
      <c r="N134" s="18" t="s">
        <v>73</v>
      </c>
      <c r="O134" s="18" t="s">
        <v>91</v>
      </c>
    </row>
    <row r="135" spans="1:15" ht="33" customHeight="1">
      <c r="A135" s="12">
        <v>187</v>
      </c>
      <c r="B135" s="52" t="s">
        <v>130</v>
      </c>
      <c r="C135" s="53"/>
      <c r="D135" s="53"/>
      <c r="E135" s="53"/>
      <c r="F135" s="53"/>
      <c r="G135" s="53"/>
      <c r="H135" s="53"/>
      <c r="I135" s="53"/>
      <c r="J135" s="54"/>
      <c r="K135" s="61" t="s">
        <v>65</v>
      </c>
      <c r="L135" s="15">
        <v>2019</v>
      </c>
      <c r="M135" s="18">
        <v>2025</v>
      </c>
      <c r="N135" s="18" t="s">
        <v>73</v>
      </c>
      <c r="O135" s="18" t="s">
        <v>91</v>
      </c>
    </row>
    <row r="136" spans="1:15" ht="158.25">
      <c r="A136" s="26">
        <v>188</v>
      </c>
      <c r="B136" s="26" t="s">
        <v>59</v>
      </c>
      <c r="C136" s="28">
        <f aca="true" t="shared" si="62" ref="C136:D138">C140</f>
        <v>4843</v>
      </c>
      <c r="D136" s="28">
        <f t="shared" si="62"/>
        <v>1429</v>
      </c>
      <c r="E136" s="28">
        <f aca="true" t="shared" si="63" ref="E136:J136">E140</f>
        <v>569</v>
      </c>
      <c r="F136" s="28">
        <f t="shared" si="63"/>
        <v>569</v>
      </c>
      <c r="G136" s="28">
        <f t="shared" si="63"/>
        <v>569</v>
      </c>
      <c r="H136" s="28">
        <f t="shared" si="63"/>
        <v>569</v>
      </c>
      <c r="I136" s="28">
        <f t="shared" si="63"/>
        <v>569</v>
      </c>
      <c r="J136" s="28">
        <f t="shared" si="63"/>
        <v>569</v>
      </c>
      <c r="K136" s="61" t="s">
        <v>65</v>
      </c>
      <c r="L136" s="16">
        <v>2019</v>
      </c>
      <c r="M136" s="19">
        <v>2025</v>
      </c>
      <c r="N136" s="19" t="s">
        <v>73</v>
      </c>
      <c r="O136" s="19" t="s">
        <v>91</v>
      </c>
    </row>
    <row r="137" spans="1:15" ht="12.75">
      <c r="A137" s="27">
        <v>189</v>
      </c>
      <c r="B137" s="27" t="s">
        <v>111</v>
      </c>
      <c r="C137" s="29">
        <f t="shared" si="62"/>
        <v>200</v>
      </c>
      <c r="D137" s="29">
        <f t="shared" si="62"/>
        <v>200</v>
      </c>
      <c r="E137" s="29">
        <f aca="true" t="shared" si="64" ref="E137:J137">E141</f>
        <v>0</v>
      </c>
      <c r="F137" s="29">
        <f t="shared" si="64"/>
        <v>0</v>
      </c>
      <c r="G137" s="29">
        <f t="shared" si="64"/>
        <v>0</v>
      </c>
      <c r="H137" s="29">
        <f t="shared" si="64"/>
        <v>0</v>
      </c>
      <c r="I137" s="29">
        <f t="shared" si="64"/>
        <v>0</v>
      </c>
      <c r="J137" s="29">
        <f t="shared" si="64"/>
        <v>0</v>
      </c>
      <c r="K137" s="62" t="s">
        <v>65</v>
      </c>
      <c r="L137" s="16">
        <v>2019</v>
      </c>
      <c r="M137" s="19">
        <v>2025</v>
      </c>
      <c r="N137" s="19" t="s">
        <v>73</v>
      </c>
      <c r="O137" s="19" t="s">
        <v>91</v>
      </c>
    </row>
    <row r="138" spans="1:15" ht="12.75">
      <c r="A138" s="27">
        <v>190</v>
      </c>
      <c r="B138" s="27" t="s">
        <v>66</v>
      </c>
      <c r="C138" s="29">
        <f t="shared" si="62"/>
        <v>4643</v>
      </c>
      <c r="D138" s="29">
        <f t="shared" si="62"/>
        <v>1229</v>
      </c>
      <c r="E138" s="29">
        <f aca="true" t="shared" si="65" ref="E138:J138">E142</f>
        <v>569</v>
      </c>
      <c r="F138" s="29">
        <f t="shared" si="65"/>
        <v>569</v>
      </c>
      <c r="G138" s="29">
        <f t="shared" si="65"/>
        <v>569</v>
      </c>
      <c r="H138" s="29">
        <f t="shared" si="65"/>
        <v>569</v>
      </c>
      <c r="I138" s="29">
        <f t="shared" si="65"/>
        <v>569</v>
      </c>
      <c r="J138" s="29">
        <f t="shared" si="65"/>
        <v>569</v>
      </c>
      <c r="K138" s="62" t="s">
        <v>65</v>
      </c>
      <c r="L138" s="15">
        <v>2019</v>
      </c>
      <c r="M138" s="18">
        <v>2025</v>
      </c>
      <c r="N138" s="18" t="s">
        <v>73</v>
      </c>
      <c r="O138" s="18" t="s">
        <v>91</v>
      </c>
    </row>
    <row r="139" spans="1:15" ht="12.75">
      <c r="A139" s="26">
        <v>191</v>
      </c>
      <c r="B139" s="52" t="s">
        <v>8</v>
      </c>
      <c r="C139" s="53"/>
      <c r="D139" s="53"/>
      <c r="E139" s="53"/>
      <c r="F139" s="53"/>
      <c r="G139" s="53"/>
      <c r="H139" s="53"/>
      <c r="I139" s="53"/>
      <c r="J139" s="54"/>
      <c r="K139" s="61" t="s">
        <v>65</v>
      </c>
      <c r="L139" s="15">
        <v>2019</v>
      </c>
      <c r="M139" s="18">
        <v>2025</v>
      </c>
      <c r="N139" s="18" t="s">
        <v>73</v>
      </c>
      <c r="O139" s="18" t="s">
        <v>91</v>
      </c>
    </row>
    <row r="140" spans="1:15" ht="39">
      <c r="A140" s="26">
        <v>192</v>
      </c>
      <c r="B140" s="26" t="s">
        <v>24</v>
      </c>
      <c r="C140" s="28">
        <f>C141+C142</f>
        <v>4843</v>
      </c>
      <c r="D140" s="28">
        <f>D141+D142</f>
        <v>1429</v>
      </c>
      <c r="E140" s="28">
        <f aca="true" t="shared" si="66" ref="E140:J140">E141+E142</f>
        <v>569</v>
      </c>
      <c r="F140" s="28">
        <f t="shared" si="66"/>
        <v>569</v>
      </c>
      <c r="G140" s="28">
        <f t="shared" si="66"/>
        <v>569</v>
      </c>
      <c r="H140" s="28">
        <f t="shared" si="66"/>
        <v>569</v>
      </c>
      <c r="I140" s="28">
        <f t="shared" si="66"/>
        <v>569</v>
      </c>
      <c r="J140" s="28">
        <f t="shared" si="66"/>
        <v>569</v>
      </c>
      <c r="K140" s="61" t="s">
        <v>65</v>
      </c>
      <c r="L140" s="16">
        <v>2019</v>
      </c>
      <c r="M140" s="19">
        <v>2025</v>
      </c>
      <c r="N140" s="19" t="s">
        <v>73</v>
      </c>
      <c r="O140" s="19" t="s">
        <v>91</v>
      </c>
    </row>
    <row r="141" spans="1:15" ht="12.75">
      <c r="A141" s="27">
        <v>193</v>
      </c>
      <c r="B141" s="27" t="s">
        <v>111</v>
      </c>
      <c r="C141" s="29">
        <f>C148</f>
        <v>200</v>
      </c>
      <c r="D141" s="29">
        <f>D148</f>
        <v>200</v>
      </c>
      <c r="E141" s="29">
        <f aca="true" t="shared" si="67" ref="E141:J141">E148</f>
        <v>0</v>
      </c>
      <c r="F141" s="29">
        <f t="shared" si="67"/>
        <v>0</v>
      </c>
      <c r="G141" s="29">
        <f t="shared" si="67"/>
        <v>0</v>
      </c>
      <c r="H141" s="29">
        <f t="shared" si="67"/>
        <v>0</v>
      </c>
      <c r="I141" s="29">
        <f t="shared" si="67"/>
        <v>0</v>
      </c>
      <c r="J141" s="29">
        <f t="shared" si="67"/>
        <v>0</v>
      </c>
      <c r="K141" s="62" t="s">
        <v>65</v>
      </c>
      <c r="L141" s="16">
        <v>2019</v>
      </c>
      <c r="M141" s="19">
        <v>2025</v>
      </c>
      <c r="N141" s="19" t="s">
        <v>73</v>
      </c>
      <c r="O141" s="19" t="s">
        <v>91</v>
      </c>
    </row>
    <row r="142" spans="1:15" ht="12.75">
      <c r="A142" s="27">
        <v>194</v>
      </c>
      <c r="B142" s="27" t="s">
        <v>66</v>
      </c>
      <c r="C142" s="29">
        <f>C149+C146+C144</f>
        <v>4643</v>
      </c>
      <c r="D142" s="29">
        <f>D149+D146+D144</f>
        <v>1229</v>
      </c>
      <c r="E142" s="29">
        <f aca="true" t="shared" si="68" ref="E142:J142">E149+E146+E144</f>
        <v>569</v>
      </c>
      <c r="F142" s="29">
        <f t="shared" si="68"/>
        <v>569</v>
      </c>
      <c r="G142" s="29">
        <f t="shared" si="68"/>
        <v>569</v>
      </c>
      <c r="H142" s="29">
        <f t="shared" si="68"/>
        <v>569</v>
      </c>
      <c r="I142" s="29">
        <f t="shared" si="68"/>
        <v>569</v>
      </c>
      <c r="J142" s="29">
        <f t="shared" si="68"/>
        <v>569</v>
      </c>
      <c r="K142" s="62" t="s">
        <v>65</v>
      </c>
      <c r="L142" s="15">
        <v>2019</v>
      </c>
      <c r="M142" s="18">
        <v>2025</v>
      </c>
      <c r="N142" s="18" t="s">
        <v>73</v>
      </c>
      <c r="O142" s="18" t="s">
        <v>91</v>
      </c>
    </row>
    <row r="143" spans="1:15" ht="52.5">
      <c r="A143" s="26">
        <v>195</v>
      </c>
      <c r="B143" s="26" t="s">
        <v>123</v>
      </c>
      <c r="C143" s="28">
        <f>C144</f>
        <v>3689.2</v>
      </c>
      <c r="D143" s="28">
        <f>D144</f>
        <v>533.2</v>
      </c>
      <c r="E143" s="28">
        <f aca="true" t="shared" si="69" ref="E143:J143">E144</f>
        <v>526</v>
      </c>
      <c r="F143" s="28">
        <f t="shared" si="69"/>
        <v>526</v>
      </c>
      <c r="G143" s="28">
        <f t="shared" si="69"/>
        <v>526</v>
      </c>
      <c r="H143" s="28">
        <f t="shared" si="69"/>
        <v>526</v>
      </c>
      <c r="I143" s="28">
        <f t="shared" si="69"/>
        <v>526</v>
      </c>
      <c r="J143" s="28">
        <f t="shared" si="69"/>
        <v>526</v>
      </c>
      <c r="K143" s="61" t="s">
        <v>186</v>
      </c>
      <c r="L143" s="1">
        <v>2019</v>
      </c>
      <c r="M143" s="1">
        <v>2025</v>
      </c>
      <c r="N143" s="1" t="s">
        <v>73</v>
      </c>
      <c r="O143" s="1" t="s">
        <v>91</v>
      </c>
    </row>
    <row r="144" spans="1:15" ht="12.75">
      <c r="A144" s="30">
        <v>196</v>
      </c>
      <c r="B144" s="30" t="s">
        <v>66</v>
      </c>
      <c r="C144" s="31">
        <f>D144+E144+F144+G144+H144+I144+J144</f>
        <v>3689.2</v>
      </c>
      <c r="D144" s="31">
        <v>533.2</v>
      </c>
      <c r="E144" s="31">
        <v>526</v>
      </c>
      <c r="F144" s="31">
        <v>526</v>
      </c>
      <c r="G144" s="31">
        <v>526</v>
      </c>
      <c r="H144" s="31">
        <v>526</v>
      </c>
      <c r="I144" s="31">
        <v>526</v>
      </c>
      <c r="J144" s="31">
        <v>526</v>
      </c>
      <c r="K144" s="63" t="s">
        <v>65</v>
      </c>
      <c r="L144" s="15">
        <v>2019</v>
      </c>
      <c r="M144" s="18">
        <v>2025</v>
      </c>
      <c r="N144" s="18" t="s">
        <v>73</v>
      </c>
      <c r="O144" s="18" t="s">
        <v>91</v>
      </c>
    </row>
    <row r="145" spans="1:15" ht="39">
      <c r="A145" s="26">
        <v>197</v>
      </c>
      <c r="B145" s="26" t="s">
        <v>18</v>
      </c>
      <c r="C145" s="28">
        <f>C146</f>
        <v>361</v>
      </c>
      <c r="D145" s="28">
        <f>D146</f>
        <v>103</v>
      </c>
      <c r="E145" s="28">
        <f aca="true" t="shared" si="70" ref="E145:J145">E146</f>
        <v>43</v>
      </c>
      <c r="F145" s="28">
        <f t="shared" si="70"/>
        <v>43</v>
      </c>
      <c r="G145" s="28">
        <f t="shared" si="70"/>
        <v>43</v>
      </c>
      <c r="H145" s="28">
        <f t="shared" si="70"/>
        <v>43</v>
      </c>
      <c r="I145" s="28">
        <f t="shared" si="70"/>
        <v>43</v>
      </c>
      <c r="J145" s="28">
        <f t="shared" si="70"/>
        <v>43</v>
      </c>
      <c r="K145" s="61" t="s">
        <v>187</v>
      </c>
      <c r="L145" s="1">
        <v>2019</v>
      </c>
      <c r="M145" s="1">
        <v>2025</v>
      </c>
      <c r="N145" s="1" t="s">
        <v>73</v>
      </c>
      <c r="O145" s="1" t="s">
        <v>91</v>
      </c>
    </row>
    <row r="146" spans="1:15" ht="12.75">
      <c r="A146" s="30">
        <v>198</v>
      </c>
      <c r="B146" s="30" t="s">
        <v>66</v>
      </c>
      <c r="C146" s="31">
        <f>D146+E146+F146+G146+H146+I146+J146</f>
        <v>361</v>
      </c>
      <c r="D146" s="31">
        <v>103</v>
      </c>
      <c r="E146" s="31">
        <v>43</v>
      </c>
      <c r="F146" s="31">
        <v>43</v>
      </c>
      <c r="G146" s="31">
        <v>43</v>
      </c>
      <c r="H146" s="31">
        <v>43</v>
      </c>
      <c r="I146" s="31">
        <v>43</v>
      </c>
      <c r="J146" s="31">
        <v>43</v>
      </c>
      <c r="K146" s="63" t="s">
        <v>65</v>
      </c>
      <c r="L146" s="15">
        <v>2019</v>
      </c>
      <c r="M146" s="18">
        <v>2025</v>
      </c>
      <c r="N146" s="18" t="s">
        <v>73</v>
      </c>
      <c r="O146" s="18" t="s">
        <v>91</v>
      </c>
    </row>
    <row r="147" spans="1:15" ht="92.25">
      <c r="A147" s="26">
        <v>199</v>
      </c>
      <c r="B147" s="26" t="s">
        <v>155</v>
      </c>
      <c r="C147" s="28">
        <f>C149+C148</f>
        <v>792.8</v>
      </c>
      <c r="D147" s="28">
        <f>D148+D149</f>
        <v>792.8</v>
      </c>
      <c r="E147" s="28">
        <f aca="true" t="shared" si="71" ref="E147:J147">E148+E149</f>
        <v>0</v>
      </c>
      <c r="F147" s="28">
        <f t="shared" si="71"/>
        <v>0</v>
      </c>
      <c r="G147" s="28">
        <f t="shared" si="71"/>
        <v>0</v>
      </c>
      <c r="H147" s="28">
        <f t="shared" si="71"/>
        <v>0</v>
      </c>
      <c r="I147" s="28">
        <f t="shared" si="71"/>
        <v>0</v>
      </c>
      <c r="J147" s="28">
        <f t="shared" si="71"/>
        <v>0</v>
      </c>
      <c r="K147" s="61" t="s">
        <v>186</v>
      </c>
      <c r="L147" s="1">
        <v>2019</v>
      </c>
      <c r="M147" s="1">
        <v>2025</v>
      </c>
      <c r="N147" s="1" t="s">
        <v>73</v>
      </c>
      <c r="O147" s="1" t="s">
        <v>91</v>
      </c>
    </row>
    <row r="148" spans="1:15" ht="12.75">
      <c r="A148" s="30">
        <v>200</v>
      </c>
      <c r="B148" s="30" t="s">
        <v>111</v>
      </c>
      <c r="C148" s="31">
        <f>D148+E148+F148+G148+H148+I148+J148</f>
        <v>200</v>
      </c>
      <c r="D148" s="31">
        <v>200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63" t="s">
        <v>65</v>
      </c>
      <c r="L148" s="1">
        <v>2019</v>
      </c>
      <c r="M148" s="1">
        <v>2025</v>
      </c>
      <c r="N148" s="1" t="s">
        <v>73</v>
      </c>
      <c r="O148" s="1" t="s">
        <v>91</v>
      </c>
    </row>
    <row r="149" spans="1:15" ht="20.25" customHeight="1">
      <c r="A149" s="30">
        <v>201</v>
      </c>
      <c r="B149" s="30" t="s">
        <v>66</v>
      </c>
      <c r="C149" s="31">
        <f>D149+E149+F149+G149+H149+I149+J149</f>
        <v>592.8</v>
      </c>
      <c r="D149" s="31">
        <v>592.8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63" t="s">
        <v>65</v>
      </c>
      <c r="L149" s="15">
        <v>2019</v>
      </c>
      <c r="M149" s="18">
        <v>2025</v>
      </c>
      <c r="N149" s="18" t="s">
        <v>73</v>
      </c>
      <c r="O149" s="18" t="s">
        <v>91</v>
      </c>
    </row>
    <row r="150" spans="1:15" ht="35.25" customHeight="1">
      <c r="A150" s="26">
        <v>202</v>
      </c>
      <c r="B150" s="52" t="s">
        <v>2</v>
      </c>
      <c r="C150" s="53"/>
      <c r="D150" s="53"/>
      <c r="E150" s="53"/>
      <c r="F150" s="53"/>
      <c r="G150" s="53"/>
      <c r="H150" s="53"/>
      <c r="I150" s="53"/>
      <c r="J150" s="54"/>
      <c r="K150" s="61" t="s">
        <v>65</v>
      </c>
      <c r="L150" s="15">
        <v>2019</v>
      </c>
      <c r="M150" s="18">
        <v>2025</v>
      </c>
      <c r="N150" s="18" t="s">
        <v>73</v>
      </c>
      <c r="O150" s="18" t="s">
        <v>91</v>
      </c>
    </row>
    <row r="151" spans="1:15" ht="144.75">
      <c r="A151" s="26">
        <v>203</v>
      </c>
      <c r="B151" s="26" t="s">
        <v>56</v>
      </c>
      <c r="C151" s="28">
        <f>C152+C153</f>
        <v>377438</v>
      </c>
      <c r="D151" s="28">
        <f>D152+D153</f>
        <v>68643</v>
      </c>
      <c r="E151" s="28">
        <f aca="true" t="shared" si="72" ref="E151:J151">E152+E153</f>
        <v>63590</v>
      </c>
      <c r="F151" s="28">
        <f t="shared" si="72"/>
        <v>49041</v>
      </c>
      <c r="G151" s="28">
        <f t="shared" si="72"/>
        <v>49041</v>
      </c>
      <c r="H151" s="28">
        <f t="shared" si="72"/>
        <v>49041</v>
      </c>
      <c r="I151" s="28">
        <f t="shared" si="72"/>
        <v>49041</v>
      </c>
      <c r="J151" s="28">
        <f t="shared" si="72"/>
        <v>49041</v>
      </c>
      <c r="K151" s="61" t="s">
        <v>65</v>
      </c>
      <c r="L151" s="16">
        <v>2019</v>
      </c>
      <c r="M151" s="19">
        <v>2025</v>
      </c>
      <c r="N151" s="19" t="s">
        <v>73</v>
      </c>
      <c r="O151" s="19" t="s">
        <v>91</v>
      </c>
    </row>
    <row r="152" spans="1:15" ht="12.75">
      <c r="A152" s="27">
        <v>204</v>
      </c>
      <c r="B152" s="27" t="s">
        <v>111</v>
      </c>
      <c r="C152" s="29">
        <f>C156</f>
        <v>130</v>
      </c>
      <c r="D152" s="29">
        <f>D156</f>
        <v>130</v>
      </c>
      <c r="E152" s="29">
        <f aca="true" t="shared" si="73" ref="E152:J152">E156</f>
        <v>0</v>
      </c>
      <c r="F152" s="29">
        <f t="shared" si="73"/>
        <v>0</v>
      </c>
      <c r="G152" s="29">
        <f t="shared" si="73"/>
        <v>0</v>
      </c>
      <c r="H152" s="29">
        <f t="shared" si="73"/>
        <v>0</v>
      </c>
      <c r="I152" s="29">
        <f t="shared" si="73"/>
        <v>0</v>
      </c>
      <c r="J152" s="29">
        <f t="shared" si="73"/>
        <v>0</v>
      </c>
      <c r="K152" s="62" t="s">
        <v>65</v>
      </c>
      <c r="L152" s="16">
        <v>2019</v>
      </c>
      <c r="M152" s="19">
        <v>2025</v>
      </c>
      <c r="N152" s="19" t="s">
        <v>73</v>
      </c>
      <c r="O152" s="19" t="s">
        <v>91</v>
      </c>
    </row>
    <row r="153" spans="1:15" ht="12.75">
      <c r="A153" s="27">
        <v>205</v>
      </c>
      <c r="B153" s="27" t="s">
        <v>66</v>
      </c>
      <c r="C153" s="29">
        <f>C157</f>
        <v>377308</v>
      </c>
      <c r="D153" s="29">
        <f>D157</f>
        <v>68513</v>
      </c>
      <c r="E153" s="29">
        <f aca="true" t="shared" si="74" ref="E153:J153">E157</f>
        <v>63590</v>
      </c>
      <c r="F153" s="29">
        <f t="shared" si="74"/>
        <v>49041</v>
      </c>
      <c r="G153" s="29">
        <f t="shared" si="74"/>
        <v>49041</v>
      </c>
      <c r="H153" s="29">
        <f t="shared" si="74"/>
        <v>49041</v>
      </c>
      <c r="I153" s="29">
        <f t="shared" si="74"/>
        <v>49041</v>
      </c>
      <c r="J153" s="29">
        <f t="shared" si="74"/>
        <v>49041</v>
      </c>
      <c r="K153" s="62" t="s">
        <v>65</v>
      </c>
      <c r="L153" s="15">
        <v>2019</v>
      </c>
      <c r="M153" s="18">
        <v>2025</v>
      </c>
      <c r="N153" s="18" t="s">
        <v>73</v>
      </c>
      <c r="O153" s="18" t="s">
        <v>91</v>
      </c>
    </row>
    <row r="154" spans="1:15" ht="12.75">
      <c r="A154" s="26">
        <v>206</v>
      </c>
      <c r="B154" s="52" t="s">
        <v>8</v>
      </c>
      <c r="C154" s="53"/>
      <c r="D154" s="53"/>
      <c r="E154" s="53"/>
      <c r="F154" s="53"/>
      <c r="G154" s="53"/>
      <c r="H154" s="53"/>
      <c r="I154" s="53"/>
      <c r="J154" s="54"/>
      <c r="K154" s="61" t="s">
        <v>65</v>
      </c>
      <c r="L154" s="15">
        <v>2019</v>
      </c>
      <c r="M154" s="18">
        <v>2025</v>
      </c>
      <c r="N154" s="18" t="s">
        <v>73</v>
      </c>
      <c r="O154" s="18" t="s">
        <v>91</v>
      </c>
    </row>
    <row r="155" spans="1:15" ht="39">
      <c r="A155" s="26">
        <v>207</v>
      </c>
      <c r="B155" s="26" t="s">
        <v>24</v>
      </c>
      <c r="C155" s="28">
        <f>C156+C157</f>
        <v>377438</v>
      </c>
      <c r="D155" s="28">
        <f>D156+D157</f>
        <v>68643</v>
      </c>
      <c r="E155" s="28">
        <f aca="true" t="shared" si="75" ref="E155:J155">E156+E157</f>
        <v>63590</v>
      </c>
      <c r="F155" s="28">
        <f t="shared" si="75"/>
        <v>49041</v>
      </c>
      <c r="G155" s="28">
        <f t="shared" si="75"/>
        <v>49041</v>
      </c>
      <c r="H155" s="28">
        <f t="shared" si="75"/>
        <v>49041</v>
      </c>
      <c r="I155" s="28">
        <f t="shared" si="75"/>
        <v>49041</v>
      </c>
      <c r="J155" s="28">
        <f t="shared" si="75"/>
        <v>49041</v>
      </c>
      <c r="K155" s="61" t="s">
        <v>65</v>
      </c>
      <c r="L155" s="16">
        <v>2019</v>
      </c>
      <c r="M155" s="19">
        <v>2025</v>
      </c>
      <c r="N155" s="19" t="s">
        <v>73</v>
      </c>
      <c r="O155" s="19" t="s">
        <v>91</v>
      </c>
    </row>
    <row r="156" spans="1:15" ht="12.75">
      <c r="A156" s="27">
        <v>208</v>
      </c>
      <c r="B156" s="27" t="s">
        <v>111</v>
      </c>
      <c r="C156" s="29">
        <f>C167+C170</f>
        <v>130</v>
      </c>
      <c r="D156" s="29">
        <f>D167+D170</f>
        <v>130</v>
      </c>
      <c r="E156" s="29">
        <f aca="true" t="shared" si="76" ref="E156:J156">E167+E170</f>
        <v>0</v>
      </c>
      <c r="F156" s="29">
        <f t="shared" si="76"/>
        <v>0</v>
      </c>
      <c r="G156" s="29">
        <f t="shared" si="76"/>
        <v>0</v>
      </c>
      <c r="H156" s="29">
        <f t="shared" si="76"/>
        <v>0</v>
      </c>
      <c r="I156" s="29">
        <f t="shared" si="76"/>
        <v>0</v>
      </c>
      <c r="J156" s="29">
        <f t="shared" si="76"/>
        <v>0</v>
      </c>
      <c r="K156" s="62" t="s">
        <v>65</v>
      </c>
      <c r="L156" s="16">
        <v>2019</v>
      </c>
      <c r="M156" s="19">
        <v>2025</v>
      </c>
      <c r="N156" s="19" t="s">
        <v>73</v>
      </c>
      <c r="O156" s="19" t="s">
        <v>91</v>
      </c>
    </row>
    <row r="157" spans="1:15" ht="18" customHeight="1">
      <c r="A157" s="27">
        <v>209</v>
      </c>
      <c r="B157" s="27" t="s">
        <v>66</v>
      </c>
      <c r="C157" s="29">
        <f aca="true" t="shared" si="77" ref="C157:J157">C159+C161+C163+C165+C168+C171</f>
        <v>377308</v>
      </c>
      <c r="D157" s="29">
        <f t="shared" si="77"/>
        <v>68513</v>
      </c>
      <c r="E157" s="29">
        <f t="shared" si="77"/>
        <v>63590</v>
      </c>
      <c r="F157" s="29">
        <f t="shared" si="77"/>
        <v>49041</v>
      </c>
      <c r="G157" s="29">
        <f t="shared" si="77"/>
        <v>49041</v>
      </c>
      <c r="H157" s="29">
        <f t="shared" si="77"/>
        <v>49041</v>
      </c>
      <c r="I157" s="29">
        <f t="shared" si="77"/>
        <v>49041</v>
      </c>
      <c r="J157" s="29">
        <f t="shared" si="77"/>
        <v>49041</v>
      </c>
      <c r="K157" s="62" t="s">
        <v>65</v>
      </c>
      <c r="L157" s="15">
        <v>2019</v>
      </c>
      <c r="M157" s="18">
        <v>2025</v>
      </c>
      <c r="N157" s="18" t="s">
        <v>73</v>
      </c>
      <c r="O157" s="18" t="s">
        <v>91</v>
      </c>
    </row>
    <row r="158" spans="1:15" ht="78.75">
      <c r="A158" s="26">
        <v>210</v>
      </c>
      <c r="B158" s="26" t="s">
        <v>6</v>
      </c>
      <c r="C158" s="28">
        <f aca="true" t="shared" si="78" ref="C158:J158">C159</f>
        <v>304011.7</v>
      </c>
      <c r="D158" s="28">
        <f t="shared" si="78"/>
        <v>47565.7</v>
      </c>
      <c r="E158" s="28">
        <f t="shared" si="78"/>
        <v>42741</v>
      </c>
      <c r="F158" s="28">
        <f t="shared" si="78"/>
        <v>42741</v>
      </c>
      <c r="G158" s="28">
        <f t="shared" si="78"/>
        <v>42741</v>
      </c>
      <c r="H158" s="28">
        <f t="shared" si="78"/>
        <v>42741</v>
      </c>
      <c r="I158" s="28">
        <f t="shared" si="78"/>
        <v>42741</v>
      </c>
      <c r="J158" s="28">
        <f t="shared" si="78"/>
        <v>42741</v>
      </c>
      <c r="K158" s="61" t="s">
        <v>188</v>
      </c>
      <c r="L158" s="1">
        <v>2019</v>
      </c>
      <c r="M158" s="1">
        <v>2025</v>
      </c>
      <c r="N158" s="1" t="s">
        <v>73</v>
      </c>
      <c r="O158" s="1" t="s">
        <v>91</v>
      </c>
    </row>
    <row r="159" spans="1:15" ht="18" customHeight="1">
      <c r="A159" s="30">
        <v>211</v>
      </c>
      <c r="B159" s="30" t="s">
        <v>66</v>
      </c>
      <c r="C159" s="31">
        <f>D159+E159+F159+G159+H159+I159+J159</f>
        <v>304011.7</v>
      </c>
      <c r="D159" s="31">
        <v>47565.7</v>
      </c>
      <c r="E159" s="31">
        <v>42741</v>
      </c>
      <c r="F159" s="31">
        <v>42741</v>
      </c>
      <c r="G159" s="31">
        <v>42741</v>
      </c>
      <c r="H159" s="31">
        <v>42741</v>
      </c>
      <c r="I159" s="31">
        <v>42741</v>
      </c>
      <c r="J159" s="31">
        <v>42741</v>
      </c>
      <c r="K159" s="63" t="s">
        <v>65</v>
      </c>
      <c r="L159" s="15">
        <v>2019</v>
      </c>
      <c r="M159" s="18">
        <v>2025</v>
      </c>
      <c r="N159" s="18" t="s">
        <v>73</v>
      </c>
      <c r="O159" s="18" t="s">
        <v>91</v>
      </c>
    </row>
    <row r="160" spans="1:15" ht="81.75" customHeight="1">
      <c r="A160" s="26">
        <v>212</v>
      </c>
      <c r="B160" s="26" t="s">
        <v>132</v>
      </c>
      <c r="C160" s="28">
        <f aca="true" t="shared" si="79" ref="C160:J160">C161</f>
        <v>44100</v>
      </c>
      <c r="D160" s="28">
        <f t="shared" si="79"/>
        <v>6300</v>
      </c>
      <c r="E160" s="28">
        <f t="shared" si="79"/>
        <v>6300</v>
      </c>
      <c r="F160" s="28">
        <f t="shared" si="79"/>
        <v>6300</v>
      </c>
      <c r="G160" s="28">
        <f t="shared" si="79"/>
        <v>6300</v>
      </c>
      <c r="H160" s="28">
        <f t="shared" si="79"/>
        <v>6300</v>
      </c>
      <c r="I160" s="28">
        <f t="shared" si="79"/>
        <v>6300</v>
      </c>
      <c r="J160" s="28">
        <f t="shared" si="79"/>
        <v>6300</v>
      </c>
      <c r="K160" s="61" t="s">
        <v>189</v>
      </c>
      <c r="L160" s="1">
        <v>2019</v>
      </c>
      <c r="M160" s="1">
        <v>2025</v>
      </c>
      <c r="N160" s="1" t="s">
        <v>73</v>
      </c>
      <c r="O160" s="1" t="s">
        <v>91</v>
      </c>
    </row>
    <row r="161" spans="1:15" ht="15" customHeight="1">
      <c r="A161" s="30">
        <v>213</v>
      </c>
      <c r="B161" s="30" t="s">
        <v>66</v>
      </c>
      <c r="C161" s="31">
        <f>D161+E161+F161+G161+H161+I161+J161</f>
        <v>44100</v>
      </c>
      <c r="D161" s="31">
        <v>6300</v>
      </c>
      <c r="E161" s="31">
        <v>6300</v>
      </c>
      <c r="F161" s="31">
        <v>6300</v>
      </c>
      <c r="G161" s="31">
        <v>6300</v>
      </c>
      <c r="H161" s="31">
        <v>6300</v>
      </c>
      <c r="I161" s="31">
        <v>6300</v>
      </c>
      <c r="J161" s="31">
        <v>6300</v>
      </c>
      <c r="K161" s="63" t="s">
        <v>65</v>
      </c>
      <c r="L161" s="15">
        <v>2019</v>
      </c>
      <c r="M161" s="18">
        <v>2025</v>
      </c>
      <c r="N161" s="18" t="s">
        <v>73</v>
      </c>
      <c r="O161" s="18" t="s">
        <v>91</v>
      </c>
    </row>
    <row r="162" spans="1:15" ht="52.5">
      <c r="A162" s="26">
        <v>214</v>
      </c>
      <c r="B162" s="26" t="s">
        <v>39</v>
      </c>
      <c r="C162" s="28">
        <f>C163</f>
        <v>0</v>
      </c>
      <c r="D162" s="28">
        <f>D163</f>
        <v>0</v>
      </c>
      <c r="E162" s="28">
        <f aca="true" t="shared" si="80" ref="E162:J162">E163</f>
        <v>0</v>
      </c>
      <c r="F162" s="28">
        <f t="shared" si="80"/>
        <v>0</v>
      </c>
      <c r="G162" s="28">
        <f t="shared" si="80"/>
        <v>0</v>
      </c>
      <c r="H162" s="28">
        <f t="shared" si="80"/>
        <v>0</v>
      </c>
      <c r="I162" s="28">
        <f t="shared" si="80"/>
        <v>0</v>
      </c>
      <c r="J162" s="28">
        <f t="shared" si="80"/>
        <v>0</v>
      </c>
      <c r="K162" s="61" t="s">
        <v>190</v>
      </c>
      <c r="L162" s="1">
        <v>2019</v>
      </c>
      <c r="M162" s="1">
        <v>2025</v>
      </c>
      <c r="N162" s="1" t="s">
        <v>73</v>
      </c>
      <c r="O162" s="1" t="s">
        <v>91</v>
      </c>
    </row>
    <row r="163" spans="1:15" ht="12.75">
      <c r="A163" s="30">
        <v>215</v>
      </c>
      <c r="B163" s="30" t="s">
        <v>66</v>
      </c>
      <c r="C163" s="31">
        <f>D163+E163+F163+G163+H163+I163+J163</f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63" t="s">
        <v>65</v>
      </c>
      <c r="L163" s="15">
        <v>2019</v>
      </c>
      <c r="M163" s="18">
        <v>2025</v>
      </c>
      <c r="N163" s="18" t="s">
        <v>73</v>
      </c>
      <c r="O163" s="18" t="s">
        <v>91</v>
      </c>
    </row>
    <row r="164" spans="1:15" ht="66">
      <c r="A164" s="26">
        <v>222</v>
      </c>
      <c r="B164" s="26" t="s">
        <v>94</v>
      </c>
      <c r="C164" s="28">
        <f>C165</f>
        <v>29099</v>
      </c>
      <c r="D164" s="28">
        <f>D165</f>
        <v>14550</v>
      </c>
      <c r="E164" s="28">
        <f aca="true" t="shared" si="81" ref="E164:J164">E165</f>
        <v>14549</v>
      </c>
      <c r="F164" s="28">
        <f t="shared" si="81"/>
        <v>0</v>
      </c>
      <c r="G164" s="28">
        <f t="shared" si="81"/>
        <v>0</v>
      </c>
      <c r="H164" s="28">
        <f t="shared" si="81"/>
        <v>0</v>
      </c>
      <c r="I164" s="28">
        <f t="shared" si="81"/>
        <v>0</v>
      </c>
      <c r="J164" s="28">
        <f t="shared" si="81"/>
        <v>0</v>
      </c>
      <c r="K164" s="61"/>
      <c r="L164" s="1">
        <v>2019</v>
      </c>
      <c r="M164" s="1">
        <v>2025</v>
      </c>
      <c r="N164" s="1" t="s">
        <v>73</v>
      </c>
      <c r="O164" s="1" t="s">
        <v>91</v>
      </c>
    </row>
    <row r="165" spans="1:15" ht="18" customHeight="1">
      <c r="A165" s="30">
        <v>223</v>
      </c>
      <c r="B165" s="30" t="s">
        <v>66</v>
      </c>
      <c r="C165" s="31">
        <f>D165+E165+F165+G165+H165+I165+J165</f>
        <v>29099</v>
      </c>
      <c r="D165" s="31">
        <v>14550</v>
      </c>
      <c r="E165" s="31">
        <v>14549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63" t="s">
        <v>65</v>
      </c>
      <c r="L165" s="15">
        <v>2019</v>
      </c>
      <c r="M165" s="18">
        <v>2025</v>
      </c>
      <c r="N165" s="18" t="s">
        <v>73</v>
      </c>
      <c r="O165" s="18" t="s">
        <v>91</v>
      </c>
    </row>
    <row r="166" spans="1:15" ht="132">
      <c r="A166" s="26">
        <v>230</v>
      </c>
      <c r="B166" s="26" t="s">
        <v>55</v>
      </c>
      <c r="C166" s="28">
        <f>C167+C168</f>
        <v>171.7</v>
      </c>
      <c r="D166" s="28">
        <f>D167+D168</f>
        <v>171.7</v>
      </c>
      <c r="E166" s="28">
        <f aca="true" t="shared" si="82" ref="E166:J166">E167+E168</f>
        <v>0</v>
      </c>
      <c r="F166" s="28">
        <f t="shared" si="82"/>
        <v>0</v>
      </c>
      <c r="G166" s="28">
        <f t="shared" si="82"/>
        <v>0</v>
      </c>
      <c r="H166" s="28">
        <f t="shared" si="82"/>
        <v>0</v>
      </c>
      <c r="I166" s="28">
        <f t="shared" si="82"/>
        <v>0</v>
      </c>
      <c r="J166" s="28">
        <f t="shared" si="82"/>
        <v>0</v>
      </c>
      <c r="K166" s="61"/>
      <c r="L166" s="1">
        <v>2019</v>
      </c>
      <c r="M166" s="1">
        <v>2025</v>
      </c>
      <c r="N166" s="1" t="s">
        <v>73</v>
      </c>
      <c r="O166" s="1" t="s">
        <v>91</v>
      </c>
    </row>
    <row r="167" spans="1:15" ht="12.75">
      <c r="A167" s="30">
        <v>231</v>
      </c>
      <c r="B167" s="30" t="s">
        <v>111</v>
      </c>
      <c r="C167" s="31">
        <f>D167+E167+F167+G167+H167+I167+J167</f>
        <v>80</v>
      </c>
      <c r="D167" s="31">
        <v>80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63" t="s">
        <v>65</v>
      </c>
      <c r="L167" s="1">
        <v>2019</v>
      </c>
      <c r="M167" s="1">
        <v>2025</v>
      </c>
      <c r="N167" s="1" t="s">
        <v>73</v>
      </c>
      <c r="O167" s="1" t="s">
        <v>91</v>
      </c>
    </row>
    <row r="168" spans="1:15" ht="12.75">
      <c r="A168" s="30">
        <v>232</v>
      </c>
      <c r="B168" s="30" t="s">
        <v>66</v>
      </c>
      <c r="C168" s="31">
        <f>D168+E168+F168+G168+H168+I168+J168</f>
        <v>91.7</v>
      </c>
      <c r="D168" s="31">
        <v>91.7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63" t="s">
        <v>65</v>
      </c>
      <c r="L168" s="15">
        <v>2019</v>
      </c>
      <c r="M168" s="18">
        <v>2025</v>
      </c>
      <c r="N168" s="18" t="s">
        <v>73</v>
      </c>
      <c r="O168" s="18" t="s">
        <v>91</v>
      </c>
    </row>
    <row r="169" spans="1:15" ht="92.25">
      <c r="A169" s="26">
        <v>233</v>
      </c>
      <c r="B169" s="26" t="s">
        <v>48</v>
      </c>
      <c r="C169" s="28">
        <f>C170+C171</f>
        <v>55.6</v>
      </c>
      <c r="D169" s="28">
        <f>D170+D171</f>
        <v>55.6</v>
      </c>
      <c r="E169" s="28">
        <f aca="true" t="shared" si="83" ref="E169:J169">E170+E171</f>
        <v>0</v>
      </c>
      <c r="F169" s="28">
        <f t="shared" si="83"/>
        <v>0</v>
      </c>
      <c r="G169" s="28">
        <f t="shared" si="83"/>
        <v>0</v>
      </c>
      <c r="H169" s="28">
        <f t="shared" si="83"/>
        <v>0</v>
      </c>
      <c r="I169" s="28">
        <f t="shared" si="83"/>
        <v>0</v>
      </c>
      <c r="J169" s="28">
        <f t="shared" si="83"/>
        <v>0</v>
      </c>
      <c r="K169" s="61"/>
      <c r="L169" s="1">
        <v>2019</v>
      </c>
      <c r="M169" s="1">
        <v>2025</v>
      </c>
      <c r="N169" s="1" t="s">
        <v>73</v>
      </c>
      <c r="O169" s="1" t="s">
        <v>91</v>
      </c>
    </row>
    <row r="170" spans="1:15" ht="12.75">
      <c r="A170" s="30">
        <v>234</v>
      </c>
      <c r="B170" s="30" t="s">
        <v>111</v>
      </c>
      <c r="C170" s="31">
        <f>D170+E170+F170+G170+H170+I170+J170</f>
        <v>50</v>
      </c>
      <c r="D170" s="31">
        <v>50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63" t="s">
        <v>65</v>
      </c>
      <c r="L170" s="1">
        <v>2019</v>
      </c>
      <c r="M170" s="1">
        <v>2025</v>
      </c>
      <c r="N170" s="1" t="s">
        <v>73</v>
      </c>
      <c r="O170" s="1" t="s">
        <v>91</v>
      </c>
    </row>
    <row r="171" spans="1:15" ht="12.75">
      <c r="A171" s="30">
        <v>235</v>
      </c>
      <c r="B171" s="30" t="s">
        <v>66</v>
      </c>
      <c r="C171" s="31">
        <f>D171+E171+F171+G171+H171+I171+J171</f>
        <v>5.6</v>
      </c>
      <c r="D171" s="31">
        <v>5.6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63" t="s">
        <v>65</v>
      </c>
      <c r="L171" s="15">
        <v>2019</v>
      </c>
      <c r="M171" s="18">
        <v>2025</v>
      </c>
      <c r="N171" s="18" t="s">
        <v>73</v>
      </c>
      <c r="O171" s="18" t="s">
        <v>91</v>
      </c>
    </row>
    <row r="172" spans="1:15" ht="12.75">
      <c r="A172" s="26">
        <v>236</v>
      </c>
      <c r="B172" s="52" t="s">
        <v>21</v>
      </c>
      <c r="C172" s="53"/>
      <c r="D172" s="53"/>
      <c r="E172" s="53"/>
      <c r="F172" s="53"/>
      <c r="G172" s="53"/>
      <c r="H172" s="53"/>
      <c r="I172" s="53"/>
      <c r="J172" s="54"/>
      <c r="K172" s="61" t="s">
        <v>65</v>
      </c>
      <c r="L172" s="15">
        <v>2019</v>
      </c>
      <c r="M172" s="18">
        <v>2025</v>
      </c>
      <c r="N172" s="18" t="s">
        <v>73</v>
      </c>
      <c r="O172" s="18" t="s">
        <v>91</v>
      </c>
    </row>
    <row r="173" spans="1:15" ht="66">
      <c r="A173" s="12">
        <v>237</v>
      </c>
      <c r="B173" s="26" t="s">
        <v>22</v>
      </c>
      <c r="C173" s="28">
        <f>C174+C175</f>
        <v>165083.80000000002</v>
      </c>
      <c r="D173" s="28">
        <f>D174+D175</f>
        <v>26544.800000000003</v>
      </c>
      <c r="E173" s="28">
        <f aca="true" t="shared" si="84" ref="E173:J173">E174+E175</f>
        <v>22497.3</v>
      </c>
      <c r="F173" s="28">
        <f t="shared" si="84"/>
        <v>23208.5</v>
      </c>
      <c r="G173" s="28">
        <f t="shared" si="84"/>
        <v>23208.3</v>
      </c>
      <c r="H173" s="28">
        <f t="shared" si="84"/>
        <v>23208.3</v>
      </c>
      <c r="I173" s="28">
        <f t="shared" si="84"/>
        <v>23208.3</v>
      </c>
      <c r="J173" s="28">
        <f t="shared" si="84"/>
        <v>23208.3</v>
      </c>
      <c r="K173" s="61" t="s">
        <v>65</v>
      </c>
      <c r="L173" s="16">
        <v>2019</v>
      </c>
      <c r="M173" s="19">
        <v>2025</v>
      </c>
      <c r="N173" s="19" t="s">
        <v>73</v>
      </c>
      <c r="O173" s="19" t="s">
        <v>91</v>
      </c>
    </row>
    <row r="174" spans="1:15" ht="12.75">
      <c r="A174" s="13">
        <v>238</v>
      </c>
      <c r="B174" s="27" t="s">
        <v>111</v>
      </c>
      <c r="C174" s="29">
        <f>C178</f>
        <v>0.6000000000000001</v>
      </c>
      <c r="D174" s="29">
        <f>D178</f>
        <v>0.2</v>
      </c>
      <c r="E174" s="29">
        <f aca="true" t="shared" si="85" ref="E174:J174">E178</f>
        <v>0.2</v>
      </c>
      <c r="F174" s="29">
        <f t="shared" si="85"/>
        <v>0.2</v>
      </c>
      <c r="G174" s="29">
        <f t="shared" si="85"/>
        <v>0</v>
      </c>
      <c r="H174" s="29">
        <f t="shared" si="85"/>
        <v>0</v>
      </c>
      <c r="I174" s="29">
        <f t="shared" si="85"/>
        <v>0</v>
      </c>
      <c r="J174" s="29">
        <f t="shared" si="85"/>
        <v>0</v>
      </c>
      <c r="K174" s="62" t="s">
        <v>65</v>
      </c>
      <c r="L174" s="16">
        <v>2019</v>
      </c>
      <c r="M174" s="19">
        <v>2025</v>
      </c>
      <c r="N174" s="19" t="s">
        <v>73</v>
      </c>
      <c r="O174" s="19" t="s">
        <v>91</v>
      </c>
    </row>
    <row r="175" spans="1:15" ht="12.75">
      <c r="A175" s="13">
        <v>239</v>
      </c>
      <c r="B175" s="27" t="s">
        <v>66</v>
      </c>
      <c r="C175" s="29">
        <f>C179</f>
        <v>165083.2</v>
      </c>
      <c r="D175" s="29">
        <f>D179</f>
        <v>26544.600000000002</v>
      </c>
      <c r="E175" s="29">
        <f aca="true" t="shared" si="86" ref="E175:J175">E179</f>
        <v>22497.1</v>
      </c>
      <c r="F175" s="29">
        <f t="shared" si="86"/>
        <v>23208.3</v>
      </c>
      <c r="G175" s="29">
        <f t="shared" si="86"/>
        <v>23208.3</v>
      </c>
      <c r="H175" s="29">
        <f t="shared" si="86"/>
        <v>23208.3</v>
      </c>
      <c r="I175" s="29">
        <f t="shared" si="86"/>
        <v>23208.3</v>
      </c>
      <c r="J175" s="29">
        <f t="shared" si="86"/>
        <v>23208.3</v>
      </c>
      <c r="K175" s="62" t="s">
        <v>65</v>
      </c>
      <c r="L175" s="15">
        <v>2019</v>
      </c>
      <c r="M175" s="18">
        <v>2025</v>
      </c>
      <c r="N175" s="18" t="s">
        <v>73</v>
      </c>
      <c r="O175" s="18" t="s">
        <v>91</v>
      </c>
    </row>
    <row r="176" spans="1:15" ht="12.75">
      <c r="A176" s="12">
        <v>240</v>
      </c>
      <c r="B176" s="52" t="s">
        <v>8</v>
      </c>
      <c r="C176" s="53"/>
      <c r="D176" s="53"/>
      <c r="E176" s="53"/>
      <c r="F176" s="53"/>
      <c r="G176" s="53"/>
      <c r="H176" s="53"/>
      <c r="I176" s="53"/>
      <c r="J176" s="54"/>
      <c r="K176" s="61" t="s">
        <v>65</v>
      </c>
      <c r="L176" s="15">
        <v>2019</v>
      </c>
      <c r="M176" s="18">
        <v>2025</v>
      </c>
      <c r="N176" s="18" t="s">
        <v>73</v>
      </c>
      <c r="O176" s="18" t="s">
        <v>91</v>
      </c>
    </row>
    <row r="177" spans="1:15" ht="39">
      <c r="A177" s="12">
        <v>241</v>
      </c>
      <c r="B177" s="26" t="s">
        <v>24</v>
      </c>
      <c r="C177" s="28">
        <f>C178+C179</f>
        <v>165083.80000000002</v>
      </c>
      <c r="D177" s="28">
        <f>D178+D179</f>
        <v>26544.800000000003</v>
      </c>
      <c r="E177" s="28">
        <f aca="true" t="shared" si="87" ref="E177:J177">E178+E179</f>
        <v>22497.3</v>
      </c>
      <c r="F177" s="28">
        <f t="shared" si="87"/>
        <v>23208.5</v>
      </c>
      <c r="G177" s="28">
        <f t="shared" si="87"/>
        <v>23208.3</v>
      </c>
      <c r="H177" s="28">
        <f t="shared" si="87"/>
        <v>23208.3</v>
      </c>
      <c r="I177" s="28">
        <f t="shared" si="87"/>
        <v>23208.3</v>
      </c>
      <c r="J177" s="28">
        <f t="shared" si="87"/>
        <v>23208.3</v>
      </c>
      <c r="K177" s="61" t="s">
        <v>65</v>
      </c>
      <c r="L177" s="16">
        <v>2019</v>
      </c>
      <c r="M177" s="19">
        <v>2025</v>
      </c>
      <c r="N177" s="19" t="s">
        <v>73</v>
      </c>
      <c r="O177" s="19" t="s">
        <v>91</v>
      </c>
    </row>
    <row r="178" spans="1:15" ht="12.75">
      <c r="A178" s="13">
        <v>242</v>
      </c>
      <c r="B178" s="27" t="s">
        <v>111</v>
      </c>
      <c r="C178" s="29">
        <f>C193+C195</f>
        <v>0.6000000000000001</v>
      </c>
      <c r="D178" s="29">
        <f>D193+D195</f>
        <v>0.2</v>
      </c>
      <c r="E178" s="29">
        <f aca="true" t="shared" si="88" ref="E178:J178">E193+E195</f>
        <v>0.2</v>
      </c>
      <c r="F178" s="29">
        <f t="shared" si="88"/>
        <v>0.2</v>
      </c>
      <c r="G178" s="29">
        <f t="shared" si="88"/>
        <v>0</v>
      </c>
      <c r="H178" s="29">
        <f t="shared" si="88"/>
        <v>0</v>
      </c>
      <c r="I178" s="29">
        <f t="shared" si="88"/>
        <v>0</v>
      </c>
      <c r="J178" s="29">
        <f t="shared" si="88"/>
        <v>0</v>
      </c>
      <c r="K178" s="62" t="s">
        <v>65</v>
      </c>
      <c r="L178" s="16">
        <v>2019</v>
      </c>
      <c r="M178" s="19">
        <v>2025</v>
      </c>
      <c r="N178" s="19" t="s">
        <v>73</v>
      </c>
      <c r="O178" s="19" t="s">
        <v>91</v>
      </c>
    </row>
    <row r="179" spans="1:15" ht="23.25" customHeight="1">
      <c r="A179" s="13">
        <v>243</v>
      </c>
      <c r="B179" s="27" t="s">
        <v>66</v>
      </c>
      <c r="C179" s="29">
        <f aca="true" t="shared" si="89" ref="C179:J179">C181+C183+C185+C187+C189+C191++C203+C196</f>
        <v>165083.2</v>
      </c>
      <c r="D179" s="29">
        <f t="shared" si="89"/>
        <v>26544.600000000002</v>
      </c>
      <c r="E179" s="29">
        <f t="shared" si="89"/>
        <v>22497.1</v>
      </c>
      <c r="F179" s="29">
        <f t="shared" si="89"/>
        <v>23208.3</v>
      </c>
      <c r="G179" s="29">
        <f t="shared" si="89"/>
        <v>23208.3</v>
      </c>
      <c r="H179" s="29">
        <f t="shared" si="89"/>
        <v>23208.3</v>
      </c>
      <c r="I179" s="29">
        <f t="shared" si="89"/>
        <v>23208.3</v>
      </c>
      <c r="J179" s="29">
        <f t="shared" si="89"/>
        <v>23208.3</v>
      </c>
      <c r="K179" s="62" t="s">
        <v>65</v>
      </c>
      <c r="L179" s="15">
        <v>2019</v>
      </c>
      <c r="M179" s="18">
        <v>2025</v>
      </c>
      <c r="N179" s="18" t="s">
        <v>73</v>
      </c>
      <c r="O179" s="18" t="s">
        <v>91</v>
      </c>
    </row>
    <row r="180" spans="1:15" ht="78.75">
      <c r="A180" s="12">
        <v>244</v>
      </c>
      <c r="B180" s="12" t="s">
        <v>133</v>
      </c>
      <c r="C180" s="28">
        <f aca="true" t="shared" si="90" ref="C180:J180">C181</f>
        <v>130260.7</v>
      </c>
      <c r="D180" s="28">
        <f t="shared" si="90"/>
        <v>17407.7</v>
      </c>
      <c r="E180" s="28">
        <f t="shared" si="90"/>
        <v>18283</v>
      </c>
      <c r="F180" s="28">
        <f t="shared" si="90"/>
        <v>18914</v>
      </c>
      <c r="G180" s="28">
        <f t="shared" si="90"/>
        <v>18914</v>
      </c>
      <c r="H180" s="28">
        <f t="shared" si="90"/>
        <v>18914</v>
      </c>
      <c r="I180" s="28">
        <f t="shared" si="90"/>
        <v>18914</v>
      </c>
      <c r="J180" s="28">
        <f t="shared" si="90"/>
        <v>18914</v>
      </c>
      <c r="K180" s="61" t="s">
        <v>191</v>
      </c>
      <c r="L180" s="1">
        <v>2019</v>
      </c>
      <c r="M180" s="1">
        <v>2025</v>
      </c>
      <c r="N180" s="1" t="s">
        <v>73</v>
      </c>
      <c r="O180" s="1" t="s">
        <v>91</v>
      </c>
    </row>
    <row r="181" spans="1:15" ht="12.75">
      <c r="A181" s="7">
        <v>245</v>
      </c>
      <c r="B181" s="7" t="s">
        <v>66</v>
      </c>
      <c r="C181" s="31">
        <f>D181+E181+F181+G181+H181+I181+J181</f>
        <v>130260.7</v>
      </c>
      <c r="D181" s="31">
        <v>17407.7</v>
      </c>
      <c r="E181" s="31">
        <v>18283</v>
      </c>
      <c r="F181" s="31">
        <v>18914</v>
      </c>
      <c r="G181" s="31">
        <v>18914</v>
      </c>
      <c r="H181" s="31">
        <v>18914</v>
      </c>
      <c r="I181" s="31">
        <v>18914</v>
      </c>
      <c r="J181" s="31">
        <v>18914</v>
      </c>
      <c r="K181" s="63" t="s">
        <v>65</v>
      </c>
      <c r="L181" s="15">
        <v>2019</v>
      </c>
      <c r="M181" s="18">
        <v>2025</v>
      </c>
      <c r="N181" s="18" t="s">
        <v>73</v>
      </c>
      <c r="O181" s="18" t="s">
        <v>91</v>
      </c>
    </row>
    <row r="182" spans="1:15" ht="198">
      <c r="A182" s="12">
        <v>250</v>
      </c>
      <c r="B182" s="12" t="s">
        <v>119</v>
      </c>
      <c r="C182" s="28">
        <f aca="true" t="shared" si="91" ref="C182:J182">C183</f>
        <v>8500</v>
      </c>
      <c r="D182" s="28">
        <f t="shared" si="91"/>
        <v>5500</v>
      </c>
      <c r="E182" s="28">
        <f t="shared" si="91"/>
        <v>500</v>
      </c>
      <c r="F182" s="28">
        <f t="shared" si="91"/>
        <v>500</v>
      </c>
      <c r="G182" s="28">
        <f t="shared" si="91"/>
        <v>500</v>
      </c>
      <c r="H182" s="28">
        <f t="shared" si="91"/>
        <v>500</v>
      </c>
      <c r="I182" s="28">
        <f t="shared" si="91"/>
        <v>500</v>
      </c>
      <c r="J182" s="28">
        <f t="shared" si="91"/>
        <v>500</v>
      </c>
      <c r="K182" s="61" t="s">
        <v>192</v>
      </c>
      <c r="L182" s="1">
        <v>2019</v>
      </c>
      <c r="M182" s="1">
        <v>2025</v>
      </c>
      <c r="N182" s="1" t="s">
        <v>73</v>
      </c>
      <c r="O182" s="1" t="s">
        <v>91</v>
      </c>
    </row>
    <row r="183" spans="1:15" ht="12.75">
      <c r="A183" s="7">
        <v>251</v>
      </c>
      <c r="B183" s="7" t="s">
        <v>66</v>
      </c>
      <c r="C183" s="31">
        <f>D183+E183+F183+G183+H183+I183+J183</f>
        <v>8500</v>
      </c>
      <c r="D183" s="31">
        <v>5500</v>
      </c>
      <c r="E183" s="31">
        <v>500</v>
      </c>
      <c r="F183" s="31">
        <v>500</v>
      </c>
      <c r="G183" s="31">
        <v>500</v>
      </c>
      <c r="H183" s="31">
        <v>500</v>
      </c>
      <c r="I183" s="31">
        <v>500</v>
      </c>
      <c r="J183" s="31">
        <v>500</v>
      </c>
      <c r="K183" s="63" t="s">
        <v>65</v>
      </c>
      <c r="L183" s="15">
        <v>2019</v>
      </c>
      <c r="M183" s="18">
        <v>2025</v>
      </c>
      <c r="N183" s="18" t="s">
        <v>73</v>
      </c>
      <c r="O183" s="18" t="s">
        <v>91</v>
      </c>
    </row>
    <row r="184" spans="1:15" ht="78.75">
      <c r="A184" s="12">
        <v>252</v>
      </c>
      <c r="B184" s="12" t="s">
        <v>109</v>
      </c>
      <c r="C184" s="28">
        <f>C185</f>
        <v>1288</v>
      </c>
      <c r="D184" s="28">
        <f>D185</f>
        <v>184</v>
      </c>
      <c r="E184" s="28">
        <f aca="true" t="shared" si="92" ref="E184:J184">E185</f>
        <v>184</v>
      </c>
      <c r="F184" s="28">
        <f t="shared" si="92"/>
        <v>184</v>
      </c>
      <c r="G184" s="28">
        <f t="shared" si="92"/>
        <v>184</v>
      </c>
      <c r="H184" s="28">
        <f t="shared" si="92"/>
        <v>184</v>
      </c>
      <c r="I184" s="28">
        <f t="shared" si="92"/>
        <v>184</v>
      </c>
      <c r="J184" s="28">
        <f t="shared" si="92"/>
        <v>184</v>
      </c>
      <c r="K184" s="61" t="s">
        <v>193</v>
      </c>
      <c r="L184" s="1">
        <v>2019</v>
      </c>
      <c r="M184" s="1">
        <v>2025</v>
      </c>
      <c r="N184" s="1" t="s">
        <v>73</v>
      </c>
      <c r="O184" s="1" t="s">
        <v>91</v>
      </c>
    </row>
    <row r="185" spans="1:15" ht="12.75">
      <c r="A185" s="7">
        <v>253</v>
      </c>
      <c r="B185" s="7" t="s">
        <v>66</v>
      </c>
      <c r="C185" s="31">
        <f>D185+E185+F185+G185+H185+I185+J185</f>
        <v>1288</v>
      </c>
      <c r="D185" s="31">
        <v>184</v>
      </c>
      <c r="E185" s="31">
        <v>184</v>
      </c>
      <c r="F185" s="31">
        <v>184</v>
      </c>
      <c r="G185" s="31">
        <v>184</v>
      </c>
      <c r="H185" s="31">
        <v>184</v>
      </c>
      <c r="I185" s="31">
        <v>184</v>
      </c>
      <c r="J185" s="31">
        <v>184</v>
      </c>
      <c r="K185" s="63" t="s">
        <v>65</v>
      </c>
      <c r="L185" s="15">
        <v>2019</v>
      </c>
      <c r="M185" s="18">
        <v>2025</v>
      </c>
      <c r="N185" s="18" t="s">
        <v>73</v>
      </c>
      <c r="O185" s="18" t="s">
        <v>91</v>
      </c>
    </row>
    <row r="186" spans="1:15" ht="39">
      <c r="A186" s="12">
        <v>254</v>
      </c>
      <c r="B186" s="12" t="s">
        <v>89</v>
      </c>
      <c r="C186" s="28">
        <f>C187</f>
        <v>105</v>
      </c>
      <c r="D186" s="28">
        <f>D187</f>
        <v>15</v>
      </c>
      <c r="E186" s="28">
        <f aca="true" t="shared" si="93" ref="E186:J186">E187</f>
        <v>15</v>
      </c>
      <c r="F186" s="28">
        <f t="shared" si="93"/>
        <v>15</v>
      </c>
      <c r="G186" s="28">
        <f t="shared" si="93"/>
        <v>15</v>
      </c>
      <c r="H186" s="28">
        <f t="shared" si="93"/>
        <v>15</v>
      </c>
      <c r="I186" s="28">
        <f t="shared" si="93"/>
        <v>15</v>
      </c>
      <c r="J186" s="28">
        <f t="shared" si="93"/>
        <v>15</v>
      </c>
      <c r="K186" s="61" t="s">
        <v>194</v>
      </c>
      <c r="L186" s="1">
        <v>2019</v>
      </c>
      <c r="M186" s="1">
        <v>2025</v>
      </c>
      <c r="N186" s="1" t="s">
        <v>73</v>
      </c>
      <c r="O186" s="1" t="s">
        <v>91</v>
      </c>
    </row>
    <row r="187" spans="1:15" ht="12.75">
      <c r="A187" s="7">
        <v>255</v>
      </c>
      <c r="B187" s="7" t="s">
        <v>66</v>
      </c>
      <c r="C187" s="31">
        <f>D187+E187+F187+G187+H187+I187+J187</f>
        <v>105</v>
      </c>
      <c r="D187" s="31">
        <v>15</v>
      </c>
      <c r="E187" s="31">
        <v>15</v>
      </c>
      <c r="F187" s="31">
        <v>15</v>
      </c>
      <c r="G187" s="31">
        <v>15</v>
      </c>
      <c r="H187" s="31">
        <v>15</v>
      </c>
      <c r="I187" s="31">
        <v>15</v>
      </c>
      <c r="J187" s="31">
        <v>15</v>
      </c>
      <c r="K187" s="63" t="s">
        <v>65</v>
      </c>
      <c r="L187" s="15">
        <v>2019</v>
      </c>
      <c r="M187" s="18">
        <v>2025</v>
      </c>
      <c r="N187" s="18" t="s">
        <v>73</v>
      </c>
      <c r="O187" s="18" t="s">
        <v>91</v>
      </c>
    </row>
    <row r="188" spans="1:15" ht="52.5">
      <c r="A188" s="12">
        <v>258</v>
      </c>
      <c r="B188" s="12" t="s">
        <v>5</v>
      </c>
      <c r="C188" s="28">
        <f>C189</f>
        <v>7000</v>
      </c>
      <c r="D188" s="28">
        <f>D189</f>
        <v>1000</v>
      </c>
      <c r="E188" s="28">
        <f aca="true" t="shared" si="94" ref="E188:J188">E189</f>
        <v>1000</v>
      </c>
      <c r="F188" s="28">
        <f t="shared" si="94"/>
        <v>1000</v>
      </c>
      <c r="G188" s="28">
        <f t="shared" si="94"/>
        <v>1000</v>
      </c>
      <c r="H188" s="28">
        <f t="shared" si="94"/>
        <v>1000</v>
      </c>
      <c r="I188" s="28">
        <f t="shared" si="94"/>
        <v>1000</v>
      </c>
      <c r="J188" s="28">
        <f t="shared" si="94"/>
        <v>1000</v>
      </c>
      <c r="K188" s="61"/>
      <c r="L188" s="1">
        <v>2019</v>
      </c>
      <c r="M188" s="1">
        <v>2025</v>
      </c>
      <c r="N188" s="1" t="s">
        <v>73</v>
      </c>
      <c r="O188" s="1" t="s">
        <v>91</v>
      </c>
    </row>
    <row r="189" spans="1:15" ht="12.75">
      <c r="A189" s="7">
        <v>259</v>
      </c>
      <c r="B189" s="7" t="s">
        <v>66</v>
      </c>
      <c r="C189" s="31">
        <f>D189+E189+F189+G189+H189+I189+J189</f>
        <v>7000</v>
      </c>
      <c r="D189" s="31">
        <v>1000</v>
      </c>
      <c r="E189" s="31">
        <v>1000</v>
      </c>
      <c r="F189" s="31">
        <v>1000</v>
      </c>
      <c r="G189" s="31">
        <v>1000</v>
      </c>
      <c r="H189" s="31">
        <v>1000</v>
      </c>
      <c r="I189" s="31">
        <v>1000</v>
      </c>
      <c r="J189" s="31">
        <v>1000</v>
      </c>
      <c r="K189" s="63" t="s">
        <v>65</v>
      </c>
      <c r="L189" s="15">
        <v>2019</v>
      </c>
      <c r="M189" s="18">
        <v>2025</v>
      </c>
      <c r="N189" s="18" t="s">
        <v>73</v>
      </c>
      <c r="O189" s="18" t="s">
        <v>91</v>
      </c>
    </row>
    <row r="190" spans="1:15" ht="66">
      <c r="A190" s="12">
        <v>260</v>
      </c>
      <c r="B190" s="12" t="s">
        <v>121</v>
      </c>
      <c r="C190" s="28">
        <f>C191</f>
        <v>14366.5</v>
      </c>
      <c r="D190" s="28">
        <f>D191</f>
        <v>1928.9</v>
      </c>
      <c r="E190" s="28">
        <f aca="true" t="shared" si="95" ref="E190:J190">E191</f>
        <v>2006.1</v>
      </c>
      <c r="F190" s="28">
        <f t="shared" si="95"/>
        <v>2086.3</v>
      </c>
      <c r="G190" s="28">
        <f t="shared" si="95"/>
        <v>2086.3</v>
      </c>
      <c r="H190" s="28">
        <f t="shared" si="95"/>
        <v>2086.3</v>
      </c>
      <c r="I190" s="28">
        <f t="shared" si="95"/>
        <v>2086.3</v>
      </c>
      <c r="J190" s="28">
        <f t="shared" si="95"/>
        <v>2086.3</v>
      </c>
      <c r="K190" s="61" t="s">
        <v>195</v>
      </c>
      <c r="L190" s="1">
        <v>2019</v>
      </c>
      <c r="M190" s="1">
        <v>2025</v>
      </c>
      <c r="N190" s="1" t="s">
        <v>73</v>
      </c>
      <c r="O190" s="1" t="s">
        <v>91</v>
      </c>
    </row>
    <row r="191" spans="1:15" ht="12.75">
      <c r="A191" s="7">
        <v>261</v>
      </c>
      <c r="B191" s="7" t="s">
        <v>66</v>
      </c>
      <c r="C191" s="31">
        <f>D191+E191+F191+G191+H191+I191+J191</f>
        <v>14366.5</v>
      </c>
      <c r="D191" s="31">
        <v>1928.9</v>
      </c>
      <c r="E191" s="31">
        <v>2006.1</v>
      </c>
      <c r="F191" s="31">
        <v>2086.3</v>
      </c>
      <c r="G191" s="31">
        <v>2086.3</v>
      </c>
      <c r="H191" s="31">
        <v>2086.3</v>
      </c>
      <c r="I191" s="31">
        <v>2086.3</v>
      </c>
      <c r="J191" s="31">
        <v>2086.3</v>
      </c>
      <c r="K191" s="63" t="s">
        <v>65</v>
      </c>
      <c r="L191" s="15">
        <v>2019</v>
      </c>
      <c r="M191" s="18">
        <v>2025</v>
      </c>
      <c r="N191" s="18" t="s">
        <v>73</v>
      </c>
      <c r="O191" s="18" t="s">
        <v>91</v>
      </c>
    </row>
    <row r="192" spans="1:15" ht="184.5">
      <c r="A192" s="12">
        <v>262</v>
      </c>
      <c r="B192" s="12" t="s">
        <v>82</v>
      </c>
      <c r="C192" s="28">
        <f aca="true" t="shared" si="96" ref="C192:J192">C193</f>
        <v>0.6000000000000001</v>
      </c>
      <c r="D192" s="28">
        <f t="shared" si="96"/>
        <v>0.2</v>
      </c>
      <c r="E192" s="28">
        <f t="shared" si="96"/>
        <v>0.2</v>
      </c>
      <c r="F192" s="28">
        <f t="shared" si="96"/>
        <v>0.2</v>
      </c>
      <c r="G192" s="28">
        <f t="shared" si="96"/>
        <v>0</v>
      </c>
      <c r="H192" s="28">
        <f t="shared" si="96"/>
        <v>0</v>
      </c>
      <c r="I192" s="28">
        <f t="shared" si="96"/>
        <v>0</v>
      </c>
      <c r="J192" s="28">
        <f t="shared" si="96"/>
        <v>0</v>
      </c>
      <c r="K192" s="61"/>
      <c r="L192" s="1">
        <v>2019</v>
      </c>
      <c r="M192" s="1">
        <v>2025</v>
      </c>
      <c r="N192" s="1" t="s">
        <v>73</v>
      </c>
      <c r="O192" s="1" t="s">
        <v>91</v>
      </c>
    </row>
    <row r="193" spans="1:15" ht="12.75">
      <c r="A193" s="7">
        <v>263</v>
      </c>
      <c r="B193" s="7" t="s">
        <v>111</v>
      </c>
      <c r="C193" s="31">
        <f>D193+E193+F193+G193+H193+I193+J193</f>
        <v>0.6000000000000001</v>
      </c>
      <c r="D193" s="31">
        <v>0.2</v>
      </c>
      <c r="E193" s="31">
        <v>0.2</v>
      </c>
      <c r="F193" s="31">
        <v>0.2</v>
      </c>
      <c r="G193" s="31">
        <v>0</v>
      </c>
      <c r="H193" s="31">
        <v>0</v>
      </c>
      <c r="I193" s="31">
        <v>0</v>
      </c>
      <c r="J193" s="31">
        <v>0</v>
      </c>
      <c r="K193" s="63" t="s">
        <v>65</v>
      </c>
      <c r="L193" s="15">
        <v>2019</v>
      </c>
      <c r="M193" s="18">
        <v>2025</v>
      </c>
      <c r="N193" s="18" t="s">
        <v>73</v>
      </c>
      <c r="O193" s="18" t="s">
        <v>91</v>
      </c>
    </row>
    <row r="194" spans="1:15" ht="92.25">
      <c r="A194" s="12">
        <v>264</v>
      </c>
      <c r="B194" s="12" t="s">
        <v>45</v>
      </c>
      <c r="C194" s="28">
        <f>C196</f>
        <v>3500</v>
      </c>
      <c r="D194" s="28">
        <f>D195+D196</f>
        <v>500</v>
      </c>
      <c r="E194" s="28">
        <f aca="true" t="shared" si="97" ref="E194:J194">E195+E196</f>
        <v>500</v>
      </c>
      <c r="F194" s="28">
        <f t="shared" si="97"/>
        <v>500</v>
      </c>
      <c r="G194" s="28">
        <f t="shared" si="97"/>
        <v>500</v>
      </c>
      <c r="H194" s="28">
        <f t="shared" si="97"/>
        <v>500</v>
      </c>
      <c r="I194" s="28">
        <f t="shared" si="97"/>
        <v>500</v>
      </c>
      <c r="J194" s="28">
        <f t="shared" si="97"/>
        <v>500</v>
      </c>
      <c r="K194" s="61"/>
      <c r="L194" s="16">
        <v>2019</v>
      </c>
      <c r="M194" s="19">
        <v>2025</v>
      </c>
      <c r="N194" s="19" t="s">
        <v>73</v>
      </c>
      <c r="O194" s="19" t="s">
        <v>91</v>
      </c>
    </row>
    <row r="195" spans="1:15" ht="12.75">
      <c r="A195" s="13">
        <v>265</v>
      </c>
      <c r="B195" s="13" t="s">
        <v>111</v>
      </c>
      <c r="C195" s="29">
        <f>C200</f>
        <v>0</v>
      </c>
      <c r="D195" s="29">
        <f>D200</f>
        <v>0</v>
      </c>
      <c r="E195" s="29">
        <f aca="true" t="shared" si="98" ref="E195:J195">E200</f>
        <v>0</v>
      </c>
      <c r="F195" s="29">
        <f t="shared" si="98"/>
        <v>0</v>
      </c>
      <c r="G195" s="29">
        <f t="shared" si="98"/>
        <v>0</v>
      </c>
      <c r="H195" s="29">
        <f t="shared" si="98"/>
        <v>0</v>
      </c>
      <c r="I195" s="29">
        <f t="shared" si="98"/>
        <v>0</v>
      </c>
      <c r="J195" s="29">
        <f t="shared" si="98"/>
        <v>0</v>
      </c>
      <c r="K195" s="62" t="s">
        <v>65</v>
      </c>
      <c r="L195" s="16">
        <v>2019</v>
      </c>
      <c r="M195" s="19">
        <v>2025</v>
      </c>
      <c r="N195" s="19" t="s">
        <v>73</v>
      </c>
      <c r="O195" s="19" t="s">
        <v>91</v>
      </c>
    </row>
    <row r="196" spans="1:15" ht="12.75">
      <c r="A196" s="13">
        <v>266</v>
      </c>
      <c r="B196" s="13" t="s">
        <v>66</v>
      </c>
      <c r="C196" s="29">
        <f>C198+C201</f>
        <v>3500</v>
      </c>
      <c r="D196" s="29">
        <f>D198+D201</f>
        <v>500</v>
      </c>
      <c r="E196" s="29">
        <f aca="true" t="shared" si="99" ref="E196:J196">E198+E201</f>
        <v>500</v>
      </c>
      <c r="F196" s="29">
        <f t="shared" si="99"/>
        <v>500</v>
      </c>
      <c r="G196" s="29">
        <f t="shared" si="99"/>
        <v>500</v>
      </c>
      <c r="H196" s="29">
        <f t="shared" si="99"/>
        <v>500</v>
      </c>
      <c r="I196" s="29">
        <f t="shared" si="99"/>
        <v>500</v>
      </c>
      <c r="J196" s="29">
        <f t="shared" si="99"/>
        <v>500</v>
      </c>
      <c r="K196" s="62" t="s">
        <v>65</v>
      </c>
      <c r="L196" s="17">
        <v>2019</v>
      </c>
      <c r="M196" s="20">
        <v>2025</v>
      </c>
      <c r="N196" s="20" t="s">
        <v>73</v>
      </c>
      <c r="O196" s="20" t="s">
        <v>91</v>
      </c>
    </row>
    <row r="197" spans="1:15" ht="138">
      <c r="A197" s="14">
        <v>267</v>
      </c>
      <c r="B197" s="14" t="s">
        <v>101</v>
      </c>
      <c r="C197" s="37">
        <f>C198</f>
        <v>0</v>
      </c>
      <c r="D197" s="37">
        <f>D198</f>
        <v>0</v>
      </c>
      <c r="E197" s="37">
        <f aca="true" t="shared" si="100" ref="E197:J197">E198</f>
        <v>0</v>
      </c>
      <c r="F197" s="37">
        <f t="shared" si="100"/>
        <v>0</v>
      </c>
      <c r="G197" s="37">
        <f t="shared" si="100"/>
        <v>0</v>
      </c>
      <c r="H197" s="37">
        <f t="shared" si="100"/>
        <v>0</v>
      </c>
      <c r="I197" s="37">
        <f t="shared" si="100"/>
        <v>0</v>
      </c>
      <c r="J197" s="37">
        <f t="shared" si="100"/>
        <v>0</v>
      </c>
      <c r="K197" s="68"/>
      <c r="L197" s="1">
        <v>2019</v>
      </c>
      <c r="M197" s="1">
        <v>2025</v>
      </c>
      <c r="N197" s="1" t="s">
        <v>73</v>
      </c>
      <c r="O197" s="1" t="s">
        <v>91</v>
      </c>
    </row>
    <row r="198" spans="1:15" ht="12.75" customHeight="1">
      <c r="A198" s="7">
        <v>268</v>
      </c>
      <c r="B198" s="7" t="s">
        <v>66</v>
      </c>
      <c r="C198" s="31">
        <f>D198+E198+F198+G198+H198+I198+J198</f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63" t="s">
        <v>65</v>
      </c>
      <c r="L198" s="17">
        <v>2019</v>
      </c>
      <c r="M198" s="20">
        <v>2025</v>
      </c>
      <c r="N198" s="20" t="s">
        <v>73</v>
      </c>
      <c r="O198" s="20" t="s">
        <v>91</v>
      </c>
    </row>
    <row r="199" spans="1:15" ht="88.5" customHeight="1">
      <c r="A199" s="14">
        <v>269</v>
      </c>
      <c r="B199" s="14" t="s">
        <v>135</v>
      </c>
      <c r="C199" s="37">
        <f>C200+C201</f>
        <v>3500</v>
      </c>
      <c r="D199" s="37">
        <f>D200+D201</f>
        <v>500</v>
      </c>
      <c r="E199" s="37">
        <f aca="true" t="shared" si="101" ref="E199:J199">E200+E201</f>
        <v>500</v>
      </c>
      <c r="F199" s="37">
        <f t="shared" si="101"/>
        <v>500</v>
      </c>
      <c r="G199" s="37">
        <f t="shared" si="101"/>
        <v>500</v>
      </c>
      <c r="H199" s="37">
        <f t="shared" si="101"/>
        <v>500</v>
      </c>
      <c r="I199" s="37">
        <f t="shared" si="101"/>
        <v>500</v>
      </c>
      <c r="J199" s="37">
        <f t="shared" si="101"/>
        <v>500</v>
      </c>
      <c r="K199" s="68"/>
      <c r="L199" s="1">
        <v>2019</v>
      </c>
      <c r="M199" s="1">
        <v>2025</v>
      </c>
      <c r="N199" s="1" t="s">
        <v>73</v>
      </c>
      <c r="O199" s="1" t="s">
        <v>91</v>
      </c>
    </row>
    <row r="200" spans="1:15" ht="12.75">
      <c r="A200" s="7">
        <v>270</v>
      </c>
      <c r="B200" s="7" t="s">
        <v>111</v>
      </c>
      <c r="C200" s="31">
        <f>D200+E200+F200+G200+H200+I200+J200</f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63" t="s">
        <v>65</v>
      </c>
      <c r="L200" s="1">
        <v>2019</v>
      </c>
      <c r="M200" s="1">
        <v>2025</v>
      </c>
      <c r="N200" s="1" t="s">
        <v>73</v>
      </c>
      <c r="O200" s="1" t="s">
        <v>91</v>
      </c>
    </row>
    <row r="201" spans="1:15" ht="15.75" customHeight="1">
      <c r="A201" s="7">
        <v>271</v>
      </c>
      <c r="B201" s="7" t="s">
        <v>66</v>
      </c>
      <c r="C201" s="31">
        <f>D201+E201+F201+G201+H201+I201+J201</f>
        <v>3500</v>
      </c>
      <c r="D201" s="31">
        <v>500</v>
      </c>
      <c r="E201" s="31">
        <v>500</v>
      </c>
      <c r="F201" s="31">
        <v>500</v>
      </c>
      <c r="G201" s="31">
        <v>500</v>
      </c>
      <c r="H201" s="31">
        <v>500</v>
      </c>
      <c r="I201" s="31">
        <v>500</v>
      </c>
      <c r="J201" s="31">
        <v>500</v>
      </c>
      <c r="K201" s="63" t="s">
        <v>65</v>
      </c>
      <c r="L201" s="15">
        <v>2019</v>
      </c>
      <c r="M201" s="18">
        <v>2025</v>
      </c>
      <c r="N201" s="18" t="s">
        <v>73</v>
      </c>
      <c r="O201" s="18" t="s">
        <v>91</v>
      </c>
    </row>
    <row r="202" spans="1:15" ht="66">
      <c r="A202" s="12">
        <v>272</v>
      </c>
      <c r="B202" s="12" t="s">
        <v>42</v>
      </c>
      <c r="C202" s="28">
        <f>C203</f>
        <v>63</v>
      </c>
      <c r="D202" s="28">
        <f>D203</f>
        <v>9</v>
      </c>
      <c r="E202" s="28">
        <f aca="true" t="shared" si="102" ref="E202:J202">E203</f>
        <v>9</v>
      </c>
      <c r="F202" s="28">
        <f t="shared" si="102"/>
        <v>9</v>
      </c>
      <c r="G202" s="28">
        <f t="shared" si="102"/>
        <v>9</v>
      </c>
      <c r="H202" s="28">
        <f t="shared" si="102"/>
        <v>9</v>
      </c>
      <c r="I202" s="28">
        <f t="shared" si="102"/>
        <v>9</v>
      </c>
      <c r="J202" s="28">
        <f t="shared" si="102"/>
        <v>9</v>
      </c>
      <c r="K202" s="61"/>
      <c r="L202" s="1">
        <v>2019</v>
      </c>
      <c r="M202" s="1">
        <v>2025</v>
      </c>
      <c r="N202" s="1" t="s">
        <v>73</v>
      </c>
      <c r="O202" s="1" t="s">
        <v>91</v>
      </c>
    </row>
    <row r="203" spans="1:15" ht="12.75">
      <c r="A203" s="7">
        <v>273</v>
      </c>
      <c r="B203" s="7" t="s">
        <v>66</v>
      </c>
      <c r="C203" s="31">
        <f>D203+E203+F203+G203+H203+I203+J203</f>
        <v>63</v>
      </c>
      <c r="D203" s="31">
        <v>9</v>
      </c>
      <c r="E203" s="31">
        <v>9</v>
      </c>
      <c r="F203" s="31">
        <v>9</v>
      </c>
      <c r="G203" s="31">
        <v>9</v>
      </c>
      <c r="H203" s="31">
        <v>9</v>
      </c>
      <c r="I203" s="31">
        <v>9</v>
      </c>
      <c r="J203" s="31">
        <v>9</v>
      </c>
      <c r="K203" s="63" t="s">
        <v>65</v>
      </c>
      <c r="L203" s="15">
        <v>2019</v>
      </c>
      <c r="M203" s="18">
        <v>2025</v>
      </c>
      <c r="N203" s="18" t="s">
        <v>73</v>
      </c>
      <c r="O203" s="18" t="s">
        <v>91</v>
      </c>
    </row>
    <row r="204" spans="1:15" ht="12.75">
      <c r="A204" s="12">
        <v>274</v>
      </c>
      <c r="B204" s="52" t="s">
        <v>40</v>
      </c>
      <c r="C204" s="53"/>
      <c r="D204" s="53"/>
      <c r="E204" s="53"/>
      <c r="F204" s="53"/>
      <c r="G204" s="53"/>
      <c r="H204" s="53"/>
      <c r="I204" s="53"/>
      <c r="J204" s="54"/>
      <c r="K204" s="61" t="s">
        <v>65</v>
      </c>
      <c r="L204" s="15">
        <v>2019</v>
      </c>
      <c r="M204" s="18">
        <v>2025</v>
      </c>
      <c r="N204" s="18" t="s">
        <v>73</v>
      </c>
      <c r="O204" s="18" t="s">
        <v>91</v>
      </c>
    </row>
    <row r="205" spans="1:15" ht="66">
      <c r="A205" s="12">
        <v>275</v>
      </c>
      <c r="B205" s="26" t="s">
        <v>64</v>
      </c>
      <c r="C205" s="28">
        <f>C208</f>
        <v>210</v>
      </c>
      <c r="D205" s="28">
        <f>D208</f>
        <v>30</v>
      </c>
      <c r="E205" s="28">
        <f aca="true" t="shared" si="103" ref="E205:J205">E208</f>
        <v>30</v>
      </c>
      <c r="F205" s="28">
        <f t="shared" si="103"/>
        <v>30</v>
      </c>
      <c r="G205" s="28">
        <f t="shared" si="103"/>
        <v>30</v>
      </c>
      <c r="H205" s="28">
        <f t="shared" si="103"/>
        <v>30</v>
      </c>
      <c r="I205" s="28">
        <f t="shared" si="103"/>
        <v>30</v>
      </c>
      <c r="J205" s="28">
        <f t="shared" si="103"/>
        <v>30</v>
      </c>
      <c r="K205" s="61" t="s">
        <v>65</v>
      </c>
      <c r="L205" s="16">
        <v>2019</v>
      </c>
      <c r="M205" s="19">
        <v>2025</v>
      </c>
      <c r="N205" s="19" t="s">
        <v>73</v>
      </c>
      <c r="O205" s="19" t="s">
        <v>91</v>
      </c>
    </row>
    <row r="206" spans="1:15" ht="12.75">
      <c r="A206" s="13">
        <v>276</v>
      </c>
      <c r="B206" s="27" t="s">
        <v>66</v>
      </c>
      <c r="C206" s="29">
        <f>C209</f>
        <v>210</v>
      </c>
      <c r="D206" s="29">
        <f>D209</f>
        <v>30</v>
      </c>
      <c r="E206" s="29">
        <f aca="true" t="shared" si="104" ref="E206:J206">E209</f>
        <v>30</v>
      </c>
      <c r="F206" s="29">
        <f t="shared" si="104"/>
        <v>30</v>
      </c>
      <c r="G206" s="29">
        <f t="shared" si="104"/>
        <v>30</v>
      </c>
      <c r="H206" s="29">
        <f t="shared" si="104"/>
        <v>30</v>
      </c>
      <c r="I206" s="29">
        <f t="shared" si="104"/>
        <v>30</v>
      </c>
      <c r="J206" s="29">
        <f t="shared" si="104"/>
        <v>30</v>
      </c>
      <c r="K206" s="62" t="s">
        <v>65</v>
      </c>
      <c r="L206" s="15">
        <v>2019</v>
      </c>
      <c r="M206" s="18">
        <v>2025</v>
      </c>
      <c r="N206" s="18" t="s">
        <v>73</v>
      </c>
      <c r="O206" s="18" t="s">
        <v>91</v>
      </c>
    </row>
    <row r="207" spans="1:15" ht="12.75">
      <c r="A207" s="12">
        <v>277</v>
      </c>
      <c r="B207" s="52" t="s">
        <v>8</v>
      </c>
      <c r="C207" s="53"/>
      <c r="D207" s="53"/>
      <c r="E207" s="53"/>
      <c r="F207" s="53"/>
      <c r="G207" s="53"/>
      <c r="H207" s="53"/>
      <c r="I207" s="53"/>
      <c r="J207" s="54"/>
      <c r="K207" s="61" t="s">
        <v>65</v>
      </c>
      <c r="L207" s="15">
        <v>2019</v>
      </c>
      <c r="M207" s="18">
        <v>2025</v>
      </c>
      <c r="N207" s="18" t="s">
        <v>73</v>
      </c>
      <c r="O207" s="18" t="s">
        <v>91</v>
      </c>
    </row>
    <row r="208" spans="1:15" ht="39">
      <c r="A208" s="12">
        <v>278</v>
      </c>
      <c r="B208" s="26" t="s">
        <v>24</v>
      </c>
      <c r="C208" s="28">
        <f>C209</f>
        <v>210</v>
      </c>
      <c r="D208" s="28">
        <f>D209</f>
        <v>30</v>
      </c>
      <c r="E208" s="28">
        <f aca="true" t="shared" si="105" ref="E208:J208">E209</f>
        <v>30</v>
      </c>
      <c r="F208" s="28">
        <f t="shared" si="105"/>
        <v>30</v>
      </c>
      <c r="G208" s="28">
        <f t="shared" si="105"/>
        <v>30</v>
      </c>
      <c r="H208" s="28">
        <f t="shared" si="105"/>
        <v>30</v>
      </c>
      <c r="I208" s="28">
        <f t="shared" si="105"/>
        <v>30</v>
      </c>
      <c r="J208" s="28">
        <f t="shared" si="105"/>
        <v>30</v>
      </c>
      <c r="K208" s="61" t="s">
        <v>65</v>
      </c>
      <c r="L208" s="16">
        <v>2019</v>
      </c>
      <c r="M208" s="19">
        <v>2025</v>
      </c>
      <c r="N208" s="19" t="s">
        <v>73</v>
      </c>
      <c r="O208" s="19" t="s">
        <v>91</v>
      </c>
    </row>
    <row r="209" spans="1:15" ht="12.75">
      <c r="A209" s="13">
        <v>279</v>
      </c>
      <c r="B209" s="27" t="s">
        <v>66</v>
      </c>
      <c r="C209" s="29">
        <f>C211+C213</f>
        <v>210</v>
      </c>
      <c r="D209" s="29">
        <f>D213+D211</f>
        <v>30</v>
      </c>
      <c r="E209" s="29">
        <f aca="true" t="shared" si="106" ref="E209:J209">E213+E211</f>
        <v>30</v>
      </c>
      <c r="F209" s="29">
        <f t="shared" si="106"/>
        <v>30</v>
      </c>
      <c r="G209" s="29">
        <f t="shared" si="106"/>
        <v>30</v>
      </c>
      <c r="H209" s="29">
        <f t="shared" si="106"/>
        <v>30</v>
      </c>
      <c r="I209" s="29">
        <f t="shared" si="106"/>
        <v>30</v>
      </c>
      <c r="J209" s="29">
        <f t="shared" si="106"/>
        <v>30</v>
      </c>
      <c r="K209" s="62" t="s">
        <v>65</v>
      </c>
      <c r="L209" s="15">
        <v>2019</v>
      </c>
      <c r="M209" s="18">
        <v>2025</v>
      </c>
      <c r="N209" s="18" t="s">
        <v>73</v>
      </c>
      <c r="O209" s="18" t="s">
        <v>91</v>
      </c>
    </row>
    <row r="210" spans="1:15" ht="66">
      <c r="A210" s="12">
        <v>280</v>
      </c>
      <c r="B210" s="26" t="s">
        <v>141</v>
      </c>
      <c r="C210" s="28">
        <f>C211</f>
        <v>168</v>
      </c>
      <c r="D210" s="28">
        <f>D211</f>
        <v>24</v>
      </c>
      <c r="E210" s="28">
        <f aca="true" t="shared" si="107" ref="E210:J210">E211</f>
        <v>24</v>
      </c>
      <c r="F210" s="28">
        <f t="shared" si="107"/>
        <v>24</v>
      </c>
      <c r="G210" s="28">
        <f t="shared" si="107"/>
        <v>24</v>
      </c>
      <c r="H210" s="28">
        <f t="shared" si="107"/>
        <v>24</v>
      </c>
      <c r="I210" s="28">
        <f t="shared" si="107"/>
        <v>24</v>
      </c>
      <c r="J210" s="28">
        <f t="shared" si="107"/>
        <v>24</v>
      </c>
      <c r="K210" s="61" t="s">
        <v>196</v>
      </c>
      <c r="L210" s="1">
        <v>2019</v>
      </c>
      <c r="M210" s="1">
        <v>2025</v>
      </c>
      <c r="N210" s="1" t="s">
        <v>73</v>
      </c>
      <c r="O210" s="1" t="s">
        <v>91</v>
      </c>
    </row>
    <row r="211" spans="1:15" ht="12.75">
      <c r="A211" s="7">
        <v>281</v>
      </c>
      <c r="B211" s="30" t="s">
        <v>66</v>
      </c>
      <c r="C211" s="31">
        <f>D211+E211+F211+G211+H211+I211+J211</f>
        <v>168</v>
      </c>
      <c r="D211" s="31">
        <v>24</v>
      </c>
      <c r="E211" s="31">
        <v>24</v>
      </c>
      <c r="F211" s="31">
        <v>24</v>
      </c>
      <c r="G211" s="31">
        <v>24</v>
      </c>
      <c r="H211" s="31">
        <v>24</v>
      </c>
      <c r="I211" s="31">
        <v>24</v>
      </c>
      <c r="J211" s="31">
        <v>24</v>
      </c>
      <c r="K211" s="63" t="s">
        <v>65</v>
      </c>
      <c r="L211" s="15">
        <v>2019</v>
      </c>
      <c r="M211" s="18">
        <v>2025</v>
      </c>
      <c r="N211" s="18" t="s">
        <v>73</v>
      </c>
      <c r="O211" s="18" t="s">
        <v>91</v>
      </c>
    </row>
    <row r="212" spans="1:15" ht="66">
      <c r="A212" s="12">
        <v>282</v>
      </c>
      <c r="B212" s="26" t="s">
        <v>107</v>
      </c>
      <c r="C212" s="28">
        <f>C213</f>
        <v>42</v>
      </c>
      <c r="D212" s="28">
        <f>D213</f>
        <v>6</v>
      </c>
      <c r="E212" s="28">
        <f aca="true" t="shared" si="108" ref="E212:J212">E213</f>
        <v>6</v>
      </c>
      <c r="F212" s="28">
        <f t="shared" si="108"/>
        <v>6</v>
      </c>
      <c r="G212" s="28">
        <f t="shared" si="108"/>
        <v>6</v>
      </c>
      <c r="H212" s="28">
        <f t="shared" si="108"/>
        <v>6</v>
      </c>
      <c r="I212" s="28">
        <f t="shared" si="108"/>
        <v>6</v>
      </c>
      <c r="J212" s="28">
        <f t="shared" si="108"/>
        <v>6</v>
      </c>
      <c r="K212" s="61" t="s">
        <v>197</v>
      </c>
      <c r="L212" s="1">
        <v>2019</v>
      </c>
      <c r="M212" s="1">
        <v>2025</v>
      </c>
      <c r="N212" s="1" t="s">
        <v>73</v>
      </c>
      <c r="O212" s="1" t="s">
        <v>91</v>
      </c>
    </row>
    <row r="213" spans="1:15" ht="12.75">
      <c r="A213" s="7">
        <v>283</v>
      </c>
      <c r="B213" s="30" t="s">
        <v>66</v>
      </c>
      <c r="C213" s="31">
        <f>D213+E213+F213+G213+H213+I213+J213</f>
        <v>42</v>
      </c>
      <c r="D213" s="31">
        <v>6</v>
      </c>
      <c r="E213" s="31">
        <v>6</v>
      </c>
      <c r="F213" s="31">
        <v>6</v>
      </c>
      <c r="G213" s="31">
        <v>6</v>
      </c>
      <c r="H213" s="31">
        <v>6</v>
      </c>
      <c r="I213" s="31">
        <v>6</v>
      </c>
      <c r="J213" s="31">
        <v>6</v>
      </c>
      <c r="K213" s="63" t="s">
        <v>65</v>
      </c>
      <c r="L213" s="15">
        <v>2019</v>
      </c>
      <c r="M213" s="18">
        <v>2025</v>
      </c>
      <c r="N213" s="18" t="s">
        <v>73</v>
      </c>
      <c r="O213" s="18" t="s">
        <v>91</v>
      </c>
    </row>
    <row r="214" spans="1:15" ht="12.75">
      <c r="A214" s="12">
        <v>284</v>
      </c>
      <c r="B214" s="52" t="s">
        <v>46</v>
      </c>
      <c r="C214" s="53"/>
      <c r="D214" s="53"/>
      <c r="E214" s="53"/>
      <c r="F214" s="53"/>
      <c r="G214" s="53"/>
      <c r="H214" s="53"/>
      <c r="I214" s="53"/>
      <c r="J214" s="54"/>
      <c r="K214" s="61" t="s">
        <v>65</v>
      </c>
      <c r="L214" s="15">
        <v>2019</v>
      </c>
      <c r="M214" s="18">
        <v>2025</v>
      </c>
      <c r="N214" s="18" t="s">
        <v>73</v>
      </c>
      <c r="O214" s="18" t="s">
        <v>91</v>
      </c>
    </row>
    <row r="215" spans="1:15" ht="78.75">
      <c r="A215" s="12">
        <v>285</v>
      </c>
      <c r="B215" s="26" t="s">
        <v>33</v>
      </c>
      <c r="C215" s="28">
        <f>C216+C217</f>
        <v>7150</v>
      </c>
      <c r="D215" s="28">
        <f aca="true" t="shared" si="109" ref="D215:J215">D216+D217</f>
        <v>1150</v>
      </c>
      <c r="E215" s="28">
        <f t="shared" si="109"/>
        <v>1000</v>
      </c>
      <c r="F215" s="28">
        <f t="shared" si="109"/>
        <v>1000</v>
      </c>
      <c r="G215" s="28">
        <f t="shared" si="109"/>
        <v>1000</v>
      </c>
      <c r="H215" s="28">
        <f t="shared" si="109"/>
        <v>1000</v>
      </c>
      <c r="I215" s="28">
        <f t="shared" si="109"/>
        <v>1000</v>
      </c>
      <c r="J215" s="28">
        <f t="shared" si="109"/>
        <v>1000</v>
      </c>
      <c r="K215" s="61" t="s">
        <v>65</v>
      </c>
      <c r="L215" s="16">
        <v>2019</v>
      </c>
      <c r="M215" s="19">
        <v>2025</v>
      </c>
      <c r="N215" s="19" t="s">
        <v>73</v>
      </c>
      <c r="O215" s="19" t="s">
        <v>91</v>
      </c>
    </row>
    <row r="216" spans="1:15" ht="12.75">
      <c r="A216" s="13">
        <v>286</v>
      </c>
      <c r="B216" s="27" t="s">
        <v>111</v>
      </c>
      <c r="C216" s="29">
        <f>C220</f>
        <v>0</v>
      </c>
      <c r="D216" s="29">
        <f aca="true" t="shared" si="110" ref="D216:J216">D220</f>
        <v>0</v>
      </c>
      <c r="E216" s="29">
        <f t="shared" si="110"/>
        <v>0</v>
      </c>
      <c r="F216" s="29">
        <f t="shared" si="110"/>
        <v>0</v>
      </c>
      <c r="G216" s="29">
        <f t="shared" si="110"/>
        <v>0</v>
      </c>
      <c r="H216" s="29">
        <f t="shared" si="110"/>
        <v>0</v>
      </c>
      <c r="I216" s="29">
        <f t="shared" si="110"/>
        <v>0</v>
      </c>
      <c r="J216" s="29">
        <f t="shared" si="110"/>
        <v>0</v>
      </c>
      <c r="K216" s="62" t="s">
        <v>65</v>
      </c>
      <c r="L216" s="16">
        <v>2019</v>
      </c>
      <c r="M216" s="19">
        <v>2025</v>
      </c>
      <c r="N216" s="19" t="s">
        <v>73</v>
      </c>
      <c r="O216" s="19" t="s">
        <v>91</v>
      </c>
    </row>
    <row r="217" spans="1:15" ht="12.75">
      <c r="A217" s="13">
        <v>287</v>
      </c>
      <c r="B217" s="27" t="s">
        <v>66</v>
      </c>
      <c r="C217" s="29">
        <f>C221</f>
        <v>7150</v>
      </c>
      <c r="D217" s="29">
        <f aca="true" t="shared" si="111" ref="D217:J217">D221</f>
        <v>1150</v>
      </c>
      <c r="E217" s="29">
        <f t="shared" si="111"/>
        <v>1000</v>
      </c>
      <c r="F217" s="29">
        <f t="shared" si="111"/>
        <v>1000</v>
      </c>
      <c r="G217" s="29">
        <f t="shared" si="111"/>
        <v>1000</v>
      </c>
      <c r="H217" s="29">
        <f t="shared" si="111"/>
        <v>1000</v>
      </c>
      <c r="I217" s="29">
        <f t="shared" si="111"/>
        <v>1000</v>
      </c>
      <c r="J217" s="29">
        <f t="shared" si="111"/>
        <v>1000</v>
      </c>
      <c r="K217" s="62" t="s">
        <v>65</v>
      </c>
      <c r="L217" s="15">
        <v>2019</v>
      </c>
      <c r="M217" s="18">
        <v>2025</v>
      </c>
      <c r="N217" s="18" t="s">
        <v>73</v>
      </c>
      <c r="O217" s="18" t="s">
        <v>91</v>
      </c>
    </row>
    <row r="218" spans="1:15" ht="12.75">
      <c r="A218" s="12">
        <v>288</v>
      </c>
      <c r="B218" s="52" t="s">
        <v>8</v>
      </c>
      <c r="C218" s="53"/>
      <c r="D218" s="53"/>
      <c r="E218" s="53"/>
      <c r="F218" s="53"/>
      <c r="G218" s="53"/>
      <c r="H218" s="53"/>
      <c r="I218" s="53"/>
      <c r="J218" s="54"/>
      <c r="K218" s="61" t="s">
        <v>65</v>
      </c>
      <c r="L218" s="15">
        <v>2019</v>
      </c>
      <c r="M218" s="18">
        <v>2025</v>
      </c>
      <c r="N218" s="18" t="s">
        <v>73</v>
      </c>
      <c r="O218" s="18" t="s">
        <v>91</v>
      </c>
    </row>
    <row r="219" spans="1:15" ht="39">
      <c r="A219" s="12">
        <v>289</v>
      </c>
      <c r="B219" s="26" t="s">
        <v>24</v>
      </c>
      <c r="C219" s="28">
        <f>C222+C225</f>
        <v>7150</v>
      </c>
      <c r="D219" s="28">
        <f aca="true" t="shared" si="112" ref="D219:J219">D222+D225</f>
        <v>1150</v>
      </c>
      <c r="E219" s="28">
        <f t="shared" si="112"/>
        <v>1000</v>
      </c>
      <c r="F219" s="28">
        <f t="shared" si="112"/>
        <v>1000</v>
      </c>
      <c r="G219" s="28">
        <f t="shared" si="112"/>
        <v>1000</v>
      </c>
      <c r="H219" s="28">
        <f t="shared" si="112"/>
        <v>1000</v>
      </c>
      <c r="I219" s="28">
        <f t="shared" si="112"/>
        <v>1000</v>
      </c>
      <c r="J219" s="28">
        <f t="shared" si="112"/>
        <v>1000</v>
      </c>
      <c r="K219" s="61" t="s">
        <v>65</v>
      </c>
      <c r="L219" s="16">
        <v>2019</v>
      </c>
      <c r="M219" s="19">
        <v>2025</v>
      </c>
      <c r="N219" s="19" t="s">
        <v>73</v>
      </c>
      <c r="O219" s="19" t="s">
        <v>91</v>
      </c>
    </row>
    <row r="220" spans="1:15" ht="12.75">
      <c r="A220" s="13">
        <v>290</v>
      </c>
      <c r="B220" s="27" t="s">
        <v>111</v>
      </c>
      <c r="C220" s="29">
        <f>C223+C226</f>
        <v>0</v>
      </c>
      <c r="D220" s="29">
        <f aca="true" t="shared" si="113" ref="D220:J220">D223+D226</f>
        <v>0</v>
      </c>
      <c r="E220" s="29">
        <f t="shared" si="113"/>
        <v>0</v>
      </c>
      <c r="F220" s="29">
        <f t="shared" si="113"/>
        <v>0</v>
      </c>
      <c r="G220" s="29">
        <f t="shared" si="113"/>
        <v>0</v>
      </c>
      <c r="H220" s="29">
        <f t="shared" si="113"/>
        <v>0</v>
      </c>
      <c r="I220" s="29">
        <f t="shared" si="113"/>
        <v>0</v>
      </c>
      <c r="J220" s="29">
        <f t="shared" si="113"/>
        <v>0</v>
      </c>
      <c r="K220" s="62" t="s">
        <v>65</v>
      </c>
      <c r="L220" s="16">
        <v>2019</v>
      </c>
      <c r="M220" s="19">
        <v>2025</v>
      </c>
      <c r="N220" s="19" t="s">
        <v>73</v>
      </c>
      <c r="O220" s="19" t="s">
        <v>91</v>
      </c>
    </row>
    <row r="221" spans="1:15" ht="12.75">
      <c r="A221" s="13">
        <v>291</v>
      </c>
      <c r="B221" s="27" t="s">
        <v>66</v>
      </c>
      <c r="C221" s="29">
        <f>C224+C227</f>
        <v>7150</v>
      </c>
      <c r="D221" s="29">
        <f aca="true" t="shared" si="114" ref="D221:J221">D224+D227</f>
        <v>1150</v>
      </c>
      <c r="E221" s="29">
        <f t="shared" si="114"/>
        <v>1000</v>
      </c>
      <c r="F221" s="29">
        <f t="shared" si="114"/>
        <v>1000</v>
      </c>
      <c r="G221" s="29">
        <f t="shared" si="114"/>
        <v>1000</v>
      </c>
      <c r="H221" s="29">
        <f t="shared" si="114"/>
        <v>1000</v>
      </c>
      <c r="I221" s="29">
        <f t="shared" si="114"/>
        <v>1000</v>
      </c>
      <c r="J221" s="29">
        <f t="shared" si="114"/>
        <v>1000</v>
      </c>
      <c r="K221" s="62" t="s">
        <v>65</v>
      </c>
      <c r="L221" s="15">
        <v>2019</v>
      </c>
      <c r="M221" s="18">
        <v>2025</v>
      </c>
      <c r="N221" s="18" t="s">
        <v>73</v>
      </c>
      <c r="O221" s="18" t="s">
        <v>91</v>
      </c>
    </row>
    <row r="222" spans="1:15" ht="66">
      <c r="A222" s="12">
        <v>307</v>
      </c>
      <c r="B222" s="26" t="s">
        <v>3</v>
      </c>
      <c r="C222" s="28">
        <f>C223+C224</f>
        <v>3850</v>
      </c>
      <c r="D222" s="28">
        <f aca="true" t="shared" si="115" ref="D222:J222">D223+D224</f>
        <v>850</v>
      </c>
      <c r="E222" s="28">
        <f t="shared" si="115"/>
        <v>500</v>
      </c>
      <c r="F222" s="28">
        <f t="shared" si="115"/>
        <v>500</v>
      </c>
      <c r="G222" s="28">
        <f t="shared" si="115"/>
        <v>500</v>
      </c>
      <c r="H222" s="28">
        <f t="shared" si="115"/>
        <v>500</v>
      </c>
      <c r="I222" s="28">
        <f t="shared" si="115"/>
        <v>500</v>
      </c>
      <c r="J222" s="28">
        <f t="shared" si="115"/>
        <v>500</v>
      </c>
      <c r="K222" s="61" t="s">
        <v>198</v>
      </c>
      <c r="L222" s="1">
        <v>2019</v>
      </c>
      <c r="M222" s="1">
        <v>2025</v>
      </c>
      <c r="N222" s="1" t="s">
        <v>73</v>
      </c>
      <c r="O222" s="1" t="s">
        <v>91</v>
      </c>
    </row>
    <row r="223" spans="1:15" ht="12.75">
      <c r="A223" s="7">
        <v>308</v>
      </c>
      <c r="B223" s="30" t="s">
        <v>111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63" t="s">
        <v>65</v>
      </c>
      <c r="L223" s="1">
        <v>2019</v>
      </c>
      <c r="M223" s="1">
        <v>2025</v>
      </c>
      <c r="N223" s="1" t="s">
        <v>73</v>
      </c>
      <c r="O223" s="1" t="s">
        <v>91</v>
      </c>
    </row>
    <row r="224" spans="1:15" ht="12.75">
      <c r="A224" s="7">
        <v>309</v>
      </c>
      <c r="B224" s="30" t="s">
        <v>66</v>
      </c>
      <c r="C224" s="31">
        <f>D224+E224+F224+G224+H224+I224+J224</f>
        <v>3850</v>
      </c>
      <c r="D224" s="31">
        <v>850</v>
      </c>
      <c r="E224" s="31">
        <v>500</v>
      </c>
      <c r="F224" s="31">
        <v>500</v>
      </c>
      <c r="G224" s="31">
        <v>500</v>
      </c>
      <c r="H224" s="31">
        <v>500</v>
      </c>
      <c r="I224" s="31">
        <v>500</v>
      </c>
      <c r="J224" s="31">
        <v>500</v>
      </c>
      <c r="K224" s="63" t="s">
        <v>65</v>
      </c>
      <c r="L224" s="15">
        <v>2019</v>
      </c>
      <c r="M224" s="18">
        <v>2025</v>
      </c>
      <c r="N224" s="18" t="s">
        <v>73</v>
      </c>
      <c r="O224" s="18" t="s">
        <v>91</v>
      </c>
    </row>
    <row r="225" spans="1:15" ht="66">
      <c r="A225" s="12">
        <v>310</v>
      </c>
      <c r="B225" s="26" t="s">
        <v>86</v>
      </c>
      <c r="C225" s="28">
        <f>C226+C227</f>
        <v>3300</v>
      </c>
      <c r="D225" s="28">
        <f aca="true" t="shared" si="116" ref="D225:J225">D226+D227</f>
        <v>300</v>
      </c>
      <c r="E225" s="28">
        <f t="shared" si="116"/>
        <v>500</v>
      </c>
      <c r="F225" s="28">
        <f t="shared" si="116"/>
        <v>500</v>
      </c>
      <c r="G225" s="28">
        <f t="shared" si="116"/>
        <v>500</v>
      </c>
      <c r="H225" s="28">
        <f t="shared" si="116"/>
        <v>500</v>
      </c>
      <c r="I225" s="28">
        <f t="shared" si="116"/>
        <v>500</v>
      </c>
      <c r="J225" s="28">
        <f t="shared" si="116"/>
        <v>500</v>
      </c>
      <c r="K225" s="61" t="s">
        <v>199</v>
      </c>
      <c r="L225" s="1">
        <v>2019</v>
      </c>
      <c r="M225" s="1">
        <v>2025</v>
      </c>
      <c r="N225" s="1" t="s">
        <v>73</v>
      </c>
      <c r="O225" s="1" t="s">
        <v>91</v>
      </c>
    </row>
    <row r="226" spans="1:15" ht="12.75">
      <c r="A226" s="7">
        <v>311</v>
      </c>
      <c r="B226" s="30" t="s">
        <v>111</v>
      </c>
      <c r="C226" s="31">
        <f>D226+E226+F226+G226+H226+I226+J226</f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63" t="s">
        <v>65</v>
      </c>
      <c r="L226" s="1">
        <v>2019</v>
      </c>
      <c r="M226" s="1">
        <v>2025</v>
      </c>
      <c r="N226" s="1" t="s">
        <v>73</v>
      </c>
      <c r="O226" s="1" t="s">
        <v>91</v>
      </c>
    </row>
    <row r="227" spans="1:15" ht="15.75" customHeight="1">
      <c r="A227" s="7">
        <v>312</v>
      </c>
      <c r="B227" s="30" t="s">
        <v>66</v>
      </c>
      <c r="C227" s="31">
        <f>D227+E227+F227+G227+H227+I227+J227</f>
        <v>3300</v>
      </c>
      <c r="D227" s="31">
        <v>300</v>
      </c>
      <c r="E227" s="31">
        <v>500</v>
      </c>
      <c r="F227" s="31">
        <v>500</v>
      </c>
      <c r="G227" s="31">
        <v>500</v>
      </c>
      <c r="H227" s="31">
        <v>500</v>
      </c>
      <c r="I227" s="31">
        <v>500</v>
      </c>
      <c r="J227" s="31">
        <v>500</v>
      </c>
      <c r="K227" s="63" t="s">
        <v>65</v>
      </c>
      <c r="L227" s="15">
        <v>2019</v>
      </c>
      <c r="M227" s="18">
        <v>2025</v>
      </c>
      <c r="N227" s="18" t="s">
        <v>73</v>
      </c>
      <c r="O227" s="18" t="s">
        <v>91</v>
      </c>
    </row>
    <row r="228" spans="1:15" ht="39.75" customHeight="1">
      <c r="A228" s="12">
        <v>323</v>
      </c>
      <c r="B228" s="52" t="s">
        <v>98</v>
      </c>
      <c r="C228" s="53"/>
      <c r="D228" s="53"/>
      <c r="E228" s="53"/>
      <c r="F228" s="53"/>
      <c r="G228" s="53"/>
      <c r="H228" s="53"/>
      <c r="I228" s="53"/>
      <c r="J228" s="54"/>
      <c r="K228" s="61" t="s">
        <v>65</v>
      </c>
      <c r="L228" s="15">
        <v>2019</v>
      </c>
      <c r="M228" s="18">
        <v>2025</v>
      </c>
      <c r="N228" s="18" t="s">
        <v>73</v>
      </c>
      <c r="O228" s="18" t="s">
        <v>91</v>
      </c>
    </row>
    <row r="229" spans="1:15" ht="144.75">
      <c r="A229" s="12">
        <v>324</v>
      </c>
      <c r="B229" s="26" t="s">
        <v>72</v>
      </c>
      <c r="C229" s="28">
        <f>C230+C231</f>
        <v>7095.4</v>
      </c>
      <c r="D229" s="28">
        <f>D230+D231</f>
        <v>460</v>
      </c>
      <c r="E229" s="28">
        <f aca="true" t="shared" si="117" ref="E229:J229">E230+E231</f>
        <v>4535.4</v>
      </c>
      <c r="F229" s="28">
        <f t="shared" si="117"/>
        <v>420</v>
      </c>
      <c r="G229" s="28">
        <f t="shared" si="117"/>
        <v>420</v>
      </c>
      <c r="H229" s="28">
        <f t="shared" si="117"/>
        <v>420</v>
      </c>
      <c r="I229" s="28">
        <f t="shared" si="117"/>
        <v>420</v>
      </c>
      <c r="J229" s="28">
        <f t="shared" si="117"/>
        <v>420</v>
      </c>
      <c r="K229" s="61" t="s">
        <v>65</v>
      </c>
      <c r="L229" s="16">
        <v>2019</v>
      </c>
      <c r="M229" s="19">
        <v>2025</v>
      </c>
      <c r="N229" s="19" t="s">
        <v>73</v>
      </c>
      <c r="O229" s="19" t="s">
        <v>91</v>
      </c>
    </row>
    <row r="230" spans="1:15" ht="12.75">
      <c r="A230" s="13">
        <v>325</v>
      </c>
      <c r="B230" s="27" t="s">
        <v>111</v>
      </c>
      <c r="C230" s="29">
        <f>C234</f>
        <v>4115.4</v>
      </c>
      <c r="D230" s="29">
        <f>D234</f>
        <v>0</v>
      </c>
      <c r="E230" s="29">
        <f aca="true" t="shared" si="118" ref="E230:J230">E234</f>
        <v>4115.4</v>
      </c>
      <c r="F230" s="29">
        <f t="shared" si="118"/>
        <v>0</v>
      </c>
      <c r="G230" s="29">
        <f t="shared" si="118"/>
        <v>0</v>
      </c>
      <c r="H230" s="29">
        <f t="shared" si="118"/>
        <v>0</v>
      </c>
      <c r="I230" s="29">
        <f t="shared" si="118"/>
        <v>0</v>
      </c>
      <c r="J230" s="29">
        <f t="shared" si="118"/>
        <v>0</v>
      </c>
      <c r="K230" s="62" t="s">
        <v>65</v>
      </c>
      <c r="L230" s="16">
        <v>2019</v>
      </c>
      <c r="M230" s="19">
        <v>2025</v>
      </c>
      <c r="N230" s="19" t="s">
        <v>73</v>
      </c>
      <c r="O230" s="19" t="s">
        <v>91</v>
      </c>
    </row>
    <row r="231" spans="1:15" ht="12.75">
      <c r="A231" s="13">
        <v>326</v>
      </c>
      <c r="B231" s="27" t="s">
        <v>66</v>
      </c>
      <c r="C231" s="29">
        <f>C235</f>
        <v>2980</v>
      </c>
      <c r="D231" s="29">
        <f>D235</f>
        <v>460</v>
      </c>
      <c r="E231" s="29">
        <f aca="true" t="shared" si="119" ref="E231:J231">E235</f>
        <v>420</v>
      </c>
      <c r="F231" s="29">
        <f t="shared" si="119"/>
        <v>420</v>
      </c>
      <c r="G231" s="29">
        <f t="shared" si="119"/>
        <v>420</v>
      </c>
      <c r="H231" s="29">
        <f t="shared" si="119"/>
        <v>420</v>
      </c>
      <c r="I231" s="29">
        <f t="shared" si="119"/>
        <v>420</v>
      </c>
      <c r="J231" s="29">
        <f t="shared" si="119"/>
        <v>420</v>
      </c>
      <c r="K231" s="62" t="s">
        <v>65</v>
      </c>
      <c r="L231" s="15">
        <v>2019</v>
      </c>
      <c r="M231" s="18">
        <v>2025</v>
      </c>
      <c r="N231" s="18" t="s">
        <v>73</v>
      </c>
      <c r="O231" s="18" t="s">
        <v>91</v>
      </c>
    </row>
    <row r="232" spans="1:15" ht="12.75">
      <c r="A232" s="12">
        <v>327</v>
      </c>
      <c r="B232" s="52" t="s">
        <v>8</v>
      </c>
      <c r="C232" s="53"/>
      <c r="D232" s="53"/>
      <c r="E232" s="53"/>
      <c r="F232" s="53"/>
      <c r="G232" s="53"/>
      <c r="H232" s="53"/>
      <c r="I232" s="53"/>
      <c r="J232" s="54"/>
      <c r="K232" s="61" t="s">
        <v>65</v>
      </c>
      <c r="L232" s="15">
        <v>2019</v>
      </c>
      <c r="M232" s="18">
        <v>2025</v>
      </c>
      <c r="N232" s="18" t="s">
        <v>73</v>
      </c>
      <c r="O232" s="18" t="s">
        <v>91</v>
      </c>
    </row>
    <row r="233" spans="1:15" ht="39">
      <c r="A233" s="12">
        <v>328</v>
      </c>
      <c r="B233" s="26" t="s">
        <v>24</v>
      </c>
      <c r="C233" s="28">
        <f>C234+C235</f>
        <v>7095.4</v>
      </c>
      <c r="D233" s="28">
        <f aca="true" t="shared" si="120" ref="D233:J233">D234+D235</f>
        <v>460</v>
      </c>
      <c r="E233" s="28">
        <f t="shared" si="120"/>
        <v>4535.4</v>
      </c>
      <c r="F233" s="28">
        <f t="shared" si="120"/>
        <v>420</v>
      </c>
      <c r="G233" s="28">
        <f t="shared" si="120"/>
        <v>420</v>
      </c>
      <c r="H233" s="28">
        <f t="shared" si="120"/>
        <v>420</v>
      </c>
      <c r="I233" s="28">
        <f t="shared" si="120"/>
        <v>420</v>
      </c>
      <c r="J233" s="28">
        <f t="shared" si="120"/>
        <v>420</v>
      </c>
      <c r="K233" s="61" t="s">
        <v>65</v>
      </c>
      <c r="L233" s="16">
        <v>2019</v>
      </c>
      <c r="M233" s="19">
        <v>2025</v>
      </c>
      <c r="N233" s="19" t="s">
        <v>73</v>
      </c>
      <c r="O233" s="19" t="s">
        <v>91</v>
      </c>
    </row>
    <row r="234" spans="1:15" ht="12.75">
      <c r="A234" s="13">
        <v>329</v>
      </c>
      <c r="B234" s="27" t="s">
        <v>111</v>
      </c>
      <c r="C234" s="29">
        <f>C237</f>
        <v>4115.4</v>
      </c>
      <c r="D234" s="29">
        <f>D237</f>
        <v>0</v>
      </c>
      <c r="E234" s="29">
        <f aca="true" t="shared" si="121" ref="E234:J234">E237</f>
        <v>4115.4</v>
      </c>
      <c r="F234" s="29">
        <f t="shared" si="121"/>
        <v>0</v>
      </c>
      <c r="G234" s="29">
        <f t="shared" si="121"/>
        <v>0</v>
      </c>
      <c r="H234" s="29">
        <f t="shared" si="121"/>
        <v>0</v>
      </c>
      <c r="I234" s="29">
        <f t="shared" si="121"/>
        <v>0</v>
      </c>
      <c r="J234" s="29">
        <f t="shared" si="121"/>
        <v>0</v>
      </c>
      <c r="K234" s="62" t="s">
        <v>65</v>
      </c>
      <c r="L234" s="16">
        <v>2019</v>
      </c>
      <c r="M234" s="19">
        <v>2025</v>
      </c>
      <c r="N234" s="19" t="s">
        <v>73</v>
      </c>
      <c r="O234" s="19" t="s">
        <v>91</v>
      </c>
    </row>
    <row r="235" spans="1:15" ht="12.75">
      <c r="A235" s="13">
        <v>330</v>
      </c>
      <c r="B235" s="27" t="s">
        <v>66</v>
      </c>
      <c r="C235" s="29">
        <f>C238</f>
        <v>2980</v>
      </c>
      <c r="D235" s="29">
        <f>D238</f>
        <v>460</v>
      </c>
      <c r="E235" s="29">
        <f aca="true" t="shared" si="122" ref="E235:J235">E238</f>
        <v>420</v>
      </c>
      <c r="F235" s="29">
        <f t="shared" si="122"/>
        <v>420</v>
      </c>
      <c r="G235" s="29">
        <f t="shared" si="122"/>
        <v>420</v>
      </c>
      <c r="H235" s="29">
        <f t="shared" si="122"/>
        <v>420</v>
      </c>
      <c r="I235" s="29">
        <f t="shared" si="122"/>
        <v>420</v>
      </c>
      <c r="J235" s="29">
        <f t="shared" si="122"/>
        <v>420</v>
      </c>
      <c r="K235" s="62" t="s">
        <v>65</v>
      </c>
      <c r="L235" s="15">
        <v>2019</v>
      </c>
      <c r="M235" s="18">
        <v>2025</v>
      </c>
      <c r="N235" s="18" t="s">
        <v>73</v>
      </c>
      <c r="O235" s="18" t="s">
        <v>91</v>
      </c>
    </row>
    <row r="236" spans="1:15" ht="78.75">
      <c r="A236" s="12">
        <v>331</v>
      </c>
      <c r="B236" s="26" t="s">
        <v>80</v>
      </c>
      <c r="C236" s="28">
        <f>C237+C238</f>
        <v>7095.4</v>
      </c>
      <c r="D236" s="28">
        <f>D237+D238</f>
        <v>460</v>
      </c>
      <c r="E236" s="28">
        <f aca="true" t="shared" si="123" ref="E236:J236">E237+E238</f>
        <v>4535.4</v>
      </c>
      <c r="F236" s="28">
        <f t="shared" si="123"/>
        <v>420</v>
      </c>
      <c r="G236" s="28">
        <f t="shared" si="123"/>
        <v>420</v>
      </c>
      <c r="H236" s="28">
        <f t="shared" si="123"/>
        <v>420</v>
      </c>
      <c r="I236" s="28">
        <f t="shared" si="123"/>
        <v>420</v>
      </c>
      <c r="J236" s="28">
        <f t="shared" si="123"/>
        <v>420</v>
      </c>
      <c r="K236" s="61"/>
      <c r="L236" s="16">
        <v>2019</v>
      </c>
      <c r="M236" s="19">
        <v>2025</v>
      </c>
      <c r="N236" s="19" t="s">
        <v>73</v>
      </c>
      <c r="O236" s="19" t="s">
        <v>91</v>
      </c>
    </row>
    <row r="237" spans="1:15" ht="12.75">
      <c r="A237" s="13">
        <v>332</v>
      </c>
      <c r="B237" s="27" t="s">
        <v>111</v>
      </c>
      <c r="C237" s="29">
        <f>D237+E237+F237+G237+H237+I237+J237</f>
        <v>4115.4</v>
      </c>
      <c r="D237" s="29">
        <f>D240</f>
        <v>0</v>
      </c>
      <c r="E237" s="29">
        <f aca="true" t="shared" si="124" ref="E237:J237">E240</f>
        <v>4115.4</v>
      </c>
      <c r="F237" s="29">
        <f t="shared" si="124"/>
        <v>0</v>
      </c>
      <c r="G237" s="29">
        <f t="shared" si="124"/>
        <v>0</v>
      </c>
      <c r="H237" s="29">
        <f t="shared" si="124"/>
        <v>0</v>
      </c>
      <c r="I237" s="29">
        <f t="shared" si="124"/>
        <v>0</v>
      </c>
      <c r="J237" s="29">
        <f t="shared" si="124"/>
        <v>0</v>
      </c>
      <c r="K237" s="62" t="s">
        <v>65</v>
      </c>
      <c r="L237" s="16">
        <v>2019</v>
      </c>
      <c r="M237" s="19">
        <v>2025</v>
      </c>
      <c r="N237" s="19" t="s">
        <v>73</v>
      </c>
      <c r="O237" s="19" t="s">
        <v>91</v>
      </c>
    </row>
    <row r="238" spans="1:15" ht="12.75">
      <c r="A238" s="13">
        <v>333</v>
      </c>
      <c r="B238" s="27" t="s">
        <v>66</v>
      </c>
      <c r="C238" s="29">
        <f>D238+E238+F238+G238+H238+I238+J238</f>
        <v>2980</v>
      </c>
      <c r="D238" s="29">
        <f>D241</f>
        <v>460</v>
      </c>
      <c r="E238" s="29">
        <f aca="true" t="shared" si="125" ref="E238:J238">E241</f>
        <v>420</v>
      </c>
      <c r="F238" s="29">
        <f t="shared" si="125"/>
        <v>420</v>
      </c>
      <c r="G238" s="29">
        <f t="shared" si="125"/>
        <v>420</v>
      </c>
      <c r="H238" s="29">
        <f t="shared" si="125"/>
        <v>420</v>
      </c>
      <c r="I238" s="29">
        <f t="shared" si="125"/>
        <v>420</v>
      </c>
      <c r="J238" s="29">
        <f t="shared" si="125"/>
        <v>420</v>
      </c>
      <c r="K238" s="62" t="s">
        <v>65</v>
      </c>
      <c r="L238" s="17">
        <v>2019</v>
      </c>
      <c r="M238" s="20">
        <v>2025</v>
      </c>
      <c r="N238" s="20" t="s">
        <v>73</v>
      </c>
      <c r="O238" s="20" t="s">
        <v>91</v>
      </c>
    </row>
    <row r="239" spans="1:15" ht="96">
      <c r="A239" s="14">
        <v>334</v>
      </c>
      <c r="B239" s="38" t="s">
        <v>0</v>
      </c>
      <c r="C239" s="37">
        <f>C240+C241</f>
        <v>7095.4</v>
      </c>
      <c r="D239" s="37">
        <f>D240+D241</f>
        <v>460</v>
      </c>
      <c r="E239" s="37">
        <f aca="true" t="shared" si="126" ref="E239:J239">E240+E241</f>
        <v>4535.4</v>
      </c>
      <c r="F239" s="37">
        <f t="shared" si="126"/>
        <v>420</v>
      </c>
      <c r="G239" s="37">
        <f t="shared" si="126"/>
        <v>420</v>
      </c>
      <c r="H239" s="37">
        <f t="shared" si="126"/>
        <v>420</v>
      </c>
      <c r="I239" s="37">
        <f t="shared" si="126"/>
        <v>420</v>
      </c>
      <c r="J239" s="37">
        <f t="shared" si="126"/>
        <v>420</v>
      </c>
      <c r="K239" s="68" t="s">
        <v>200</v>
      </c>
      <c r="L239" s="1">
        <v>2019</v>
      </c>
      <c r="M239" s="1">
        <v>2025</v>
      </c>
      <c r="N239" s="1" t="s">
        <v>73</v>
      </c>
      <c r="O239" s="1" t="s">
        <v>91</v>
      </c>
    </row>
    <row r="240" spans="1:15" ht="12.75">
      <c r="A240" s="7">
        <v>335</v>
      </c>
      <c r="B240" s="30" t="s">
        <v>111</v>
      </c>
      <c r="C240" s="39">
        <f>D240+E240+F240+G240+H240+I240+J240</f>
        <v>4115.4</v>
      </c>
      <c r="D240" s="39">
        <v>0</v>
      </c>
      <c r="E240" s="39">
        <v>4115.4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63" t="s">
        <v>65</v>
      </c>
      <c r="L240" s="1">
        <v>2019</v>
      </c>
      <c r="M240" s="1">
        <v>2025</v>
      </c>
      <c r="N240" s="1" t="s">
        <v>73</v>
      </c>
      <c r="O240" s="1" t="s">
        <v>91</v>
      </c>
    </row>
    <row r="241" spans="1:11" ht="12.75" customHeight="1">
      <c r="A241" s="7">
        <v>336</v>
      </c>
      <c r="B241" s="30" t="s">
        <v>66</v>
      </c>
      <c r="C241" s="39">
        <f>D241+E241+F241+G241+H241+I241+J241</f>
        <v>2980</v>
      </c>
      <c r="D241" s="39">
        <v>460</v>
      </c>
      <c r="E241" s="39">
        <v>420</v>
      </c>
      <c r="F241" s="39">
        <v>420</v>
      </c>
      <c r="G241" s="39">
        <v>420</v>
      </c>
      <c r="H241" s="39">
        <v>420</v>
      </c>
      <c r="I241" s="39">
        <v>420</v>
      </c>
      <c r="J241" s="39">
        <v>420</v>
      </c>
      <c r="K241" s="63" t="s">
        <v>65</v>
      </c>
    </row>
  </sheetData>
  <sheetProtection/>
  <mergeCells count="36">
    <mergeCell ref="G2:K2"/>
    <mergeCell ref="B232:J232"/>
    <mergeCell ref="A2:B2"/>
    <mergeCell ref="B42:J42"/>
    <mergeCell ref="B53:J53"/>
    <mergeCell ref="B86:J86"/>
    <mergeCell ref="B103:J103"/>
    <mergeCell ref="B114:J114"/>
    <mergeCell ref="B139:J139"/>
    <mergeCell ref="B135:J135"/>
    <mergeCell ref="B150:J150"/>
    <mergeCell ref="B172:J172"/>
    <mergeCell ref="B204:J204"/>
    <mergeCell ref="B214:J214"/>
    <mergeCell ref="B228:J228"/>
    <mergeCell ref="B154:J154"/>
    <mergeCell ref="B176:J176"/>
    <mergeCell ref="B207:J207"/>
    <mergeCell ref="B218:J218"/>
    <mergeCell ref="B21:J21"/>
    <mergeCell ref="B39:J39"/>
    <mergeCell ref="B47:J47"/>
    <mergeCell ref="B72:J72"/>
    <mergeCell ref="B95:J95"/>
    <mergeCell ref="B110:J110"/>
    <mergeCell ref="B50:J50"/>
    <mergeCell ref="B77:J77"/>
    <mergeCell ref="B98:J98"/>
    <mergeCell ref="B25:J25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15748031496062992" top="0.1968503937007874" bottom="0.1968503937007874" header="0.5118110236220472" footer="0.5118110236220472"/>
  <pageSetup fitToHeight="0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50"/>
  <sheetViews>
    <sheetView zoomScalePageLayoutView="0" workbookViewId="0" topLeftCell="A2">
      <selection activeCell="E356" sqref="E35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3" width="11.7109375" style="1" customWidth="1"/>
    <col min="4" max="4" width="10.8515625" style="1" customWidth="1"/>
    <col min="5" max="5" width="10.28125" style="1" customWidth="1"/>
    <col min="6" max="6" width="10.7109375" style="1" customWidth="1"/>
    <col min="7" max="7" width="10.28125" style="1" customWidth="1"/>
    <col min="8" max="8" width="10.140625" style="1" customWidth="1"/>
    <col min="9" max="9" width="10.28125" style="1" customWidth="1"/>
    <col min="10" max="10" width="10.7109375" style="1" customWidth="1"/>
    <col min="11" max="11" width="7.28125" style="1" customWidth="1"/>
    <col min="12" max="12" width="11.8515625" style="1" hidden="1" customWidth="1"/>
    <col min="13" max="13" width="15.00390625" style="1" hidden="1" customWidth="1"/>
    <col min="14" max="14" width="13.8515625" style="1" hidden="1" customWidth="1"/>
    <col min="15" max="15" width="16.8515625" style="1" hidden="1" customWidth="1"/>
    <col min="16" max="16" width="6.28125" style="1" customWidth="1"/>
    <col min="17" max="17" width="6.7109375" style="1" customWidth="1"/>
    <col min="18" max="18" width="6.421875" style="1" customWidth="1"/>
    <col min="19" max="20" width="6.57421875" style="1" customWidth="1"/>
    <col min="21" max="21" width="7.00390625" style="1" customWidth="1"/>
    <col min="22" max="22" width="6.57421875" style="1" customWidth="1"/>
    <col min="23" max="23" width="7.28125" style="1" customWidth="1"/>
    <col min="24" max="24" width="7.7109375" style="1" customWidth="1"/>
    <col min="25" max="16384" width="9.140625" style="1" customWidth="1"/>
  </cols>
  <sheetData>
    <row r="1" spans="1:2" ht="12.75" customHeight="1" hidden="1">
      <c r="A1" s="1" t="s">
        <v>142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«Социально-экономическое развитие Слободо-Туринского сельского поселения на 2019-2025 годы»</v>
      </c>
    </row>
    <row r="2" spans="1:12" ht="42.75" customHeight="1">
      <c r="A2" s="56" t="s">
        <v>144</v>
      </c>
      <c r="B2" s="56"/>
      <c r="C2" s="10"/>
      <c r="D2" s="9"/>
      <c r="E2" s="9"/>
      <c r="F2" s="9"/>
      <c r="G2" s="9"/>
      <c r="H2" s="25"/>
      <c r="I2" s="55" t="s">
        <v>143</v>
      </c>
      <c r="J2" s="60"/>
      <c r="K2" s="60"/>
      <c r="L2" s="1" t="s">
        <v>1</v>
      </c>
    </row>
    <row r="3" spans="1:11" ht="25.5" customHeight="1">
      <c r="A3" s="46" t="s">
        <v>145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13.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5.5" customHeight="1">
      <c r="A5" s="49" t="str">
        <f>SUBSTITUTE(RIGHT(MID(";"&amp;SUBSTITUTE(L2,";",REPT(";",999)),1,999*6),999),";","")</f>
        <v>«Социально-экономическое развитие Слободо-Туринского сельского поселения на 2019-2025 годы»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2" customFormat="1" ht="12.75" customHeight="1">
      <c r="A6" s="47" t="s">
        <v>95</v>
      </c>
      <c r="B6" s="47" t="s">
        <v>7</v>
      </c>
      <c r="C6" s="50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51"/>
      <c r="E6" s="51"/>
      <c r="F6" s="51"/>
      <c r="G6" s="51"/>
      <c r="H6" s="51"/>
      <c r="I6" s="51"/>
      <c r="J6" s="51"/>
      <c r="K6" s="48" t="s">
        <v>25</v>
      </c>
    </row>
    <row r="7" spans="1:11" s="2" customFormat="1" ht="56.25" customHeight="1">
      <c r="A7" s="47"/>
      <c r="B7" s="47"/>
      <c r="C7" s="4" t="s">
        <v>127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48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2.5">
      <c r="A9" s="12">
        <v>1</v>
      </c>
      <c r="B9" s="12" t="s">
        <v>124</v>
      </c>
      <c r="C9" s="21">
        <v>1121273.4</v>
      </c>
      <c r="D9" s="21">
        <v>104752.4</v>
      </c>
      <c r="E9" s="21">
        <v>149994.3</v>
      </c>
      <c r="F9" s="21">
        <v>274720.3</v>
      </c>
      <c r="G9" s="21">
        <v>215612.4</v>
      </c>
      <c r="H9" s="21">
        <v>137021.7</v>
      </c>
      <c r="I9" s="21">
        <v>121827</v>
      </c>
      <c r="J9" s="21">
        <v>117345.3</v>
      </c>
      <c r="K9" s="12" t="s">
        <v>65</v>
      </c>
      <c r="L9" s="15">
        <v>2019</v>
      </c>
      <c r="M9" s="18">
        <v>2025</v>
      </c>
      <c r="N9" s="18" t="s">
        <v>73</v>
      </c>
      <c r="O9" s="18" t="s">
        <v>91</v>
      </c>
    </row>
    <row r="10" spans="1:15" ht="12.75">
      <c r="A10" s="13">
        <v>2</v>
      </c>
      <c r="B10" s="13" t="s">
        <v>81</v>
      </c>
      <c r="C10" s="22">
        <v>61618.4</v>
      </c>
      <c r="D10" s="22">
        <v>492.5</v>
      </c>
      <c r="E10" s="22">
        <v>7547.6</v>
      </c>
      <c r="F10" s="22">
        <v>611.2</v>
      </c>
      <c r="G10" s="22">
        <v>50195</v>
      </c>
      <c r="H10" s="22">
        <v>1342.2</v>
      </c>
      <c r="I10" s="22">
        <v>702.7</v>
      </c>
      <c r="J10" s="22">
        <v>727.2</v>
      </c>
      <c r="K10" s="13" t="s">
        <v>65</v>
      </c>
      <c r="L10" s="16">
        <v>2019</v>
      </c>
      <c r="M10" s="19">
        <v>2025</v>
      </c>
      <c r="N10" s="19" t="s">
        <v>73</v>
      </c>
      <c r="O10" s="19" t="s">
        <v>91</v>
      </c>
    </row>
    <row r="11" spans="1:15" ht="12.75">
      <c r="A11" s="13">
        <v>3</v>
      </c>
      <c r="B11" s="13" t="s">
        <v>111</v>
      </c>
      <c r="C11" s="22">
        <v>245840.3</v>
      </c>
      <c r="D11" s="22">
        <v>19509.2</v>
      </c>
      <c r="E11" s="22">
        <v>46752.6</v>
      </c>
      <c r="F11" s="22">
        <v>156872</v>
      </c>
      <c r="G11" s="22">
        <v>17143.6</v>
      </c>
      <c r="H11" s="22">
        <v>5562.5</v>
      </c>
      <c r="I11" s="22">
        <v>0.2</v>
      </c>
      <c r="J11" s="22">
        <v>0.2</v>
      </c>
      <c r="K11" s="13" t="s">
        <v>65</v>
      </c>
      <c r="L11" s="16">
        <v>2019</v>
      </c>
      <c r="M11" s="19">
        <v>2025</v>
      </c>
      <c r="N11" s="19" t="s">
        <v>73</v>
      </c>
      <c r="O11" s="19" t="s">
        <v>91</v>
      </c>
    </row>
    <row r="12" spans="1:15" ht="12.75">
      <c r="A12" s="13">
        <v>4</v>
      </c>
      <c r="B12" s="13" t="s">
        <v>66</v>
      </c>
      <c r="C12" s="22">
        <v>813814.7</v>
      </c>
      <c r="D12" s="22">
        <v>84750.7</v>
      </c>
      <c r="E12" s="22">
        <v>95694.1</v>
      </c>
      <c r="F12" s="22">
        <v>117237.1</v>
      </c>
      <c r="G12" s="22">
        <v>148273.8</v>
      </c>
      <c r="H12" s="22">
        <v>130117</v>
      </c>
      <c r="I12" s="22">
        <v>121124.1</v>
      </c>
      <c r="J12" s="22">
        <v>116617.9</v>
      </c>
      <c r="K12" s="13" t="s">
        <v>65</v>
      </c>
      <c r="L12" s="16">
        <v>2019</v>
      </c>
      <c r="M12" s="19">
        <v>2025</v>
      </c>
      <c r="N12" s="19" t="s">
        <v>73</v>
      </c>
      <c r="O12" s="19" t="s">
        <v>91</v>
      </c>
    </row>
    <row r="13" spans="1:15" ht="12.75">
      <c r="A13" s="12">
        <v>5</v>
      </c>
      <c r="B13" s="12" t="s">
        <v>126</v>
      </c>
      <c r="C13" s="21">
        <v>287375.6</v>
      </c>
      <c r="D13" s="21">
        <v>8568.8</v>
      </c>
      <c r="E13" s="21">
        <v>49396.7</v>
      </c>
      <c r="F13" s="21">
        <v>148684.6</v>
      </c>
      <c r="G13" s="21">
        <v>70881.5</v>
      </c>
      <c r="H13" s="21">
        <v>8044</v>
      </c>
      <c r="I13" s="21">
        <v>1000</v>
      </c>
      <c r="J13" s="21">
        <v>800</v>
      </c>
      <c r="K13" s="12" t="s">
        <v>65</v>
      </c>
      <c r="L13" s="15">
        <v>2019</v>
      </c>
      <c r="M13" s="18">
        <v>2025</v>
      </c>
      <c r="N13" s="18" t="s">
        <v>73</v>
      </c>
      <c r="O13" s="18" t="s">
        <v>91</v>
      </c>
    </row>
    <row r="14" spans="1:15" ht="12.75">
      <c r="A14" s="13">
        <v>6</v>
      </c>
      <c r="B14" s="13" t="s">
        <v>81</v>
      </c>
      <c r="C14" s="22">
        <v>57248</v>
      </c>
      <c r="D14" s="22">
        <v>0</v>
      </c>
      <c r="E14" s="22">
        <v>7010</v>
      </c>
      <c r="F14" s="22">
        <v>0</v>
      </c>
      <c r="G14" s="22">
        <v>49568.7</v>
      </c>
      <c r="H14" s="22">
        <v>669.3</v>
      </c>
      <c r="I14" s="22">
        <v>0</v>
      </c>
      <c r="J14" s="22">
        <v>0</v>
      </c>
      <c r="K14" s="13" t="s">
        <v>65</v>
      </c>
      <c r="L14" s="16">
        <v>2019</v>
      </c>
      <c r="M14" s="19">
        <v>2025</v>
      </c>
      <c r="N14" s="19" t="s">
        <v>73</v>
      </c>
      <c r="O14" s="19" t="s">
        <v>91</v>
      </c>
    </row>
    <row r="15" spans="1:15" ht="12.75">
      <c r="A15" s="13">
        <v>7</v>
      </c>
      <c r="B15" s="13" t="s">
        <v>111</v>
      </c>
      <c r="C15" s="22">
        <v>179687.6</v>
      </c>
      <c r="D15" s="22">
        <v>5522.8</v>
      </c>
      <c r="E15" s="22">
        <v>40086</v>
      </c>
      <c r="F15" s="22">
        <v>131960.9</v>
      </c>
      <c r="G15" s="22">
        <v>2074.8</v>
      </c>
      <c r="H15" s="22">
        <v>43.2</v>
      </c>
      <c r="I15" s="22">
        <v>0</v>
      </c>
      <c r="J15" s="22">
        <v>0</v>
      </c>
      <c r="K15" s="13" t="s">
        <v>65</v>
      </c>
      <c r="L15" s="16">
        <v>2019</v>
      </c>
      <c r="M15" s="19">
        <v>2025</v>
      </c>
      <c r="N15" s="19" t="s">
        <v>73</v>
      </c>
      <c r="O15" s="19" t="s">
        <v>91</v>
      </c>
    </row>
    <row r="16" spans="1:15" ht="12.75">
      <c r="A16" s="13">
        <v>8</v>
      </c>
      <c r="B16" s="13" t="s">
        <v>66</v>
      </c>
      <c r="C16" s="22">
        <v>50440</v>
      </c>
      <c r="D16" s="22">
        <v>3046</v>
      </c>
      <c r="E16" s="22">
        <v>2300.7</v>
      </c>
      <c r="F16" s="22">
        <v>16723.7</v>
      </c>
      <c r="G16" s="22">
        <v>19238</v>
      </c>
      <c r="H16" s="22">
        <v>7331.5</v>
      </c>
      <c r="I16" s="22">
        <v>1000</v>
      </c>
      <c r="J16" s="22">
        <v>800</v>
      </c>
      <c r="K16" s="13" t="s">
        <v>65</v>
      </c>
      <c r="L16" s="16">
        <v>2019</v>
      </c>
      <c r="M16" s="19">
        <v>2025</v>
      </c>
      <c r="N16" s="19" t="s">
        <v>73</v>
      </c>
      <c r="O16" s="19" t="s">
        <v>91</v>
      </c>
    </row>
    <row r="17" spans="1:15" ht="12.75">
      <c r="A17" s="12">
        <v>9</v>
      </c>
      <c r="B17" s="12" t="s">
        <v>117</v>
      </c>
      <c r="C17" s="21">
        <v>833897.8</v>
      </c>
      <c r="D17" s="21">
        <v>96183.6</v>
      </c>
      <c r="E17" s="21">
        <v>100597.6</v>
      </c>
      <c r="F17" s="21">
        <v>126035.7</v>
      </c>
      <c r="G17" s="21">
        <v>144730.9</v>
      </c>
      <c r="H17" s="21">
        <v>128977.7</v>
      </c>
      <c r="I17" s="21">
        <v>120827</v>
      </c>
      <c r="J17" s="21">
        <v>116545.3</v>
      </c>
      <c r="K17" s="12" t="s">
        <v>65</v>
      </c>
      <c r="L17" s="15">
        <v>2019</v>
      </c>
      <c r="M17" s="18">
        <v>2025</v>
      </c>
      <c r="N17" s="18" t="s">
        <v>73</v>
      </c>
      <c r="O17" s="18" t="s">
        <v>91</v>
      </c>
    </row>
    <row r="18" spans="1:15" ht="12.75">
      <c r="A18" s="13">
        <v>10</v>
      </c>
      <c r="B18" s="13" t="s">
        <v>81</v>
      </c>
      <c r="C18" s="22">
        <v>4370.4</v>
      </c>
      <c r="D18" s="22">
        <v>492.5</v>
      </c>
      <c r="E18" s="22">
        <v>537.6</v>
      </c>
      <c r="F18" s="22">
        <v>611.2</v>
      </c>
      <c r="G18" s="22">
        <v>626.3</v>
      </c>
      <c r="H18" s="22">
        <v>672.9</v>
      </c>
      <c r="I18" s="22">
        <v>702.7</v>
      </c>
      <c r="J18" s="22">
        <v>727.2</v>
      </c>
      <c r="K18" s="13" t="s">
        <v>65</v>
      </c>
      <c r="L18" s="16">
        <v>2019</v>
      </c>
      <c r="M18" s="19">
        <v>2025</v>
      </c>
      <c r="N18" s="19" t="s">
        <v>73</v>
      </c>
      <c r="O18" s="19" t="s">
        <v>91</v>
      </c>
    </row>
    <row r="19" spans="1:15" ht="12.75">
      <c r="A19" s="13">
        <v>11</v>
      </c>
      <c r="B19" s="13" t="s">
        <v>111</v>
      </c>
      <c r="C19" s="22">
        <v>66152.7</v>
      </c>
      <c r="D19" s="22">
        <v>13986.4</v>
      </c>
      <c r="E19" s="22">
        <v>6666.6</v>
      </c>
      <c r="F19" s="22">
        <v>24911.1</v>
      </c>
      <c r="G19" s="22">
        <v>15068.9</v>
      </c>
      <c r="H19" s="22">
        <v>5519.3</v>
      </c>
      <c r="I19" s="22">
        <v>0.2</v>
      </c>
      <c r="J19" s="22">
        <v>0.2</v>
      </c>
      <c r="K19" s="13" t="s">
        <v>65</v>
      </c>
      <c r="L19" s="16">
        <v>2019</v>
      </c>
      <c r="M19" s="19">
        <v>2025</v>
      </c>
      <c r="N19" s="19" t="s">
        <v>73</v>
      </c>
      <c r="O19" s="19" t="s">
        <v>91</v>
      </c>
    </row>
    <row r="20" spans="1:15" ht="12.75">
      <c r="A20" s="13">
        <v>12</v>
      </c>
      <c r="B20" s="13" t="s">
        <v>66</v>
      </c>
      <c r="C20" s="22">
        <v>763374.7</v>
      </c>
      <c r="D20" s="22">
        <v>81704.7</v>
      </c>
      <c r="E20" s="22">
        <v>93393.4</v>
      </c>
      <c r="F20" s="22">
        <v>100513.4</v>
      </c>
      <c r="G20" s="22">
        <v>129035.8</v>
      </c>
      <c r="H20" s="22">
        <v>122785.5</v>
      </c>
      <c r="I20" s="22">
        <v>120124.1</v>
      </c>
      <c r="J20" s="22">
        <v>115817.9</v>
      </c>
      <c r="K20" s="13" t="s">
        <v>65</v>
      </c>
      <c r="L20" s="16">
        <v>2019</v>
      </c>
      <c r="M20" s="19">
        <v>2025</v>
      </c>
      <c r="N20" s="19" t="s">
        <v>73</v>
      </c>
      <c r="O20" s="19" t="s">
        <v>91</v>
      </c>
    </row>
    <row r="21" spans="1:15" ht="33.75" customHeight="1" hidden="1">
      <c r="A21" s="12">
        <v>13</v>
      </c>
      <c r="B21" s="52" t="s">
        <v>74</v>
      </c>
      <c r="C21" s="53"/>
      <c r="D21" s="53"/>
      <c r="E21" s="53"/>
      <c r="F21" s="53"/>
      <c r="G21" s="53"/>
      <c r="H21" s="53"/>
      <c r="I21" s="53"/>
      <c r="J21" s="54"/>
      <c r="K21" s="12" t="s">
        <v>65</v>
      </c>
      <c r="L21" s="15">
        <v>2019</v>
      </c>
      <c r="M21" s="18">
        <v>2025</v>
      </c>
      <c r="N21" s="18" t="s">
        <v>73</v>
      </c>
      <c r="O21" s="18" t="s">
        <v>91</v>
      </c>
    </row>
    <row r="22" spans="1:15" ht="144.75" hidden="1">
      <c r="A22" s="12">
        <v>14</v>
      </c>
      <c r="B22" s="12" t="s">
        <v>97</v>
      </c>
      <c r="C22" s="21">
        <v>8696.8</v>
      </c>
      <c r="D22" s="21">
        <v>987.5</v>
      </c>
      <c r="E22" s="21">
        <v>1009.6</v>
      </c>
      <c r="F22" s="21">
        <v>1142.6</v>
      </c>
      <c r="G22" s="21">
        <v>1137.3</v>
      </c>
      <c r="H22" s="21">
        <v>2031.9</v>
      </c>
      <c r="I22" s="21">
        <v>1181.7</v>
      </c>
      <c r="J22" s="21">
        <v>1206.2</v>
      </c>
      <c r="K22" s="12" t="s">
        <v>65</v>
      </c>
      <c r="L22" s="15">
        <v>2019</v>
      </c>
      <c r="M22" s="18">
        <v>2025</v>
      </c>
      <c r="N22" s="18" t="s">
        <v>73</v>
      </c>
      <c r="O22" s="18" t="s">
        <v>91</v>
      </c>
    </row>
    <row r="23" spans="1:15" ht="12.75" hidden="1">
      <c r="A23" s="13">
        <v>15</v>
      </c>
      <c r="B23" s="13" t="s">
        <v>81</v>
      </c>
      <c r="C23" s="22">
        <v>4370.4</v>
      </c>
      <c r="D23" s="22">
        <v>492.5</v>
      </c>
      <c r="E23" s="22">
        <v>537.6</v>
      </c>
      <c r="F23" s="22">
        <v>611.2</v>
      </c>
      <c r="G23" s="22">
        <v>626.3</v>
      </c>
      <c r="H23" s="22">
        <v>672.9</v>
      </c>
      <c r="I23" s="22">
        <v>702.7</v>
      </c>
      <c r="J23" s="22">
        <v>727.2</v>
      </c>
      <c r="K23" s="13" t="s">
        <v>65</v>
      </c>
      <c r="L23" s="16">
        <v>2019</v>
      </c>
      <c r="M23" s="19">
        <v>2025</v>
      </c>
      <c r="N23" s="19" t="s">
        <v>73</v>
      </c>
      <c r="O23" s="19" t="s">
        <v>91</v>
      </c>
    </row>
    <row r="24" spans="1:15" ht="12.75" hidden="1">
      <c r="A24" s="13">
        <v>16</v>
      </c>
      <c r="B24" s="13" t="s">
        <v>66</v>
      </c>
      <c r="C24" s="22">
        <v>4326.4</v>
      </c>
      <c r="D24" s="22">
        <v>495</v>
      </c>
      <c r="E24" s="22">
        <v>472</v>
      </c>
      <c r="F24" s="22">
        <v>531.4</v>
      </c>
      <c r="G24" s="22">
        <v>511</v>
      </c>
      <c r="H24" s="22">
        <v>1359</v>
      </c>
      <c r="I24" s="22">
        <v>479</v>
      </c>
      <c r="J24" s="22">
        <v>479</v>
      </c>
      <c r="K24" s="13" t="s">
        <v>65</v>
      </c>
      <c r="L24" s="16">
        <v>2019</v>
      </c>
      <c r="M24" s="19">
        <v>2025</v>
      </c>
      <c r="N24" s="19" t="s">
        <v>73</v>
      </c>
      <c r="O24" s="19" t="s">
        <v>91</v>
      </c>
    </row>
    <row r="25" spans="1:15" ht="12.75" hidden="1">
      <c r="A25" s="12">
        <v>17</v>
      </c>
      <c r="B25" s="52" t="s">
        <v>8</v>
      </c>
      <c r="C25" s="53"/>
      <c r="D25" s="53"/>
      <c r="E25" s="53"/>
      <c r="F25" s="53"/>
      <c r="G25" s="53"/>
      <c r="H25" s="53"/>
      <c r="I25" s="53"/>
      <c r="J25" s="54"/>
      <c r="K25" s="12" t="s">
        <v>65</v>
      </c>
      <c r="L25" s="15">
        <v>2019</v>
      </c>
      <c r="M25" s="18">
        <v>2025</v>
      </c>
      <c r="N25" s="18" t="s">
        <v>73</v>
      </c>
      <c r="O25" s="18" t="s">
        <v>91</v>
      </c>
    </row>
    <row r="26" spans="1:15" ht="39" hidden="1">
      <c r="A26" s="12">
        <v>18</v>
      </c>
      <c r="B26" s="12" t="s">
        <v>24</v>
      </c>
      <c r="C26" s="21">
        <v>8696.8</v>
      </c>
      <c r="D26" s="21">
        <v>987.5</v>
      </c>
      <c r="E26" s="21">
        <v>1009.6</v>
      </c>
      <c r="F26" s="21">
        <v>1142.6</v>
      </c>
      <c r="G26" s="21">
        <v>1137.3</v>
      </c>
      <c r="H26" s="21">
        <v>2031.9</v>
      </c>
      <c r="I26" s="21">
        <v>1181.7</v>
      </c>
      <c r="J26" s="21">
        <v>1206.2</v>
      </c>
      <c r="K26" s="12" t="s">
        <v>65</v>
      </c>
      <c r="L26" s="15">
        <v>2019</v>
      </c>
      <c r="M26" s="18">
        <v>2025</v>
      </c>
      <c r="N26" s="18" t="s">
        <v>73</v>
      </c>
      <c r="O26" s="18" t="s">
        <v>91</v>
      </c>
    </row>
    <row r="27" spans="1:15" ht="12.75" hidden="1">
      <c r="A27" s="13">
        <v>19</v>
      </c>
      <c r="B27" s="13" t="s">
        <v>81</v>
      </c>
      <c r="C27" s="22">
        <v>4370.4</v>
      </c>
      <c r="D27" s="22">
        <v>492.5</v>
      </c>
      <c r="E27" s="22">
        <v>537.6</v>
      </c>
      <c r="F27" s="22">
        <v>611.2</v>
      </c>
      <c r="G27" s="22">
        <v>626.3</v>
      </c>
      <c r="H27" s="22">
        <v>672.9</v>
      </c>
      <c r="I27" s="22">
        <v>702.7</v>
      </c>
      <c r="J27" s="22">
        <v>727.2</v>
      </c>
      <c r="K27" s="13" t="s">
        <v>65</v>
      </c>
      <c r="L27" s="16">
        <v>2019</v>
      </c>
      <c r="M27" s="19">
        <v>2025</v>
      </c>
      <c r="N27" s="19" t="s">
        <v>73</v>
      </c>
      <c r="O27" s="19" t="s">
        <v>91</v>
      </c>
    </row>
    <row r="28" spans="1:15" ht="12.75" hidden="1">
      <c r="A28" s="13">
        <v>20</v>
      </c>
      <c r="B28" s="13" t="s">
        <v>66</v>
      </c>
      <c r="C28" s="22">
        <v>4326.4</v>
      </c>
      <c r="D28" s="22">
        <v>495</v>
      </c>
      <c r="E28" s="22">
        <v>472</v>
      </c>
      <c r="F28" s="22">
        <v>531.4</v>
      </c>
      <c r="G28" s="22">
        <v>511</v>
      </c>
      <c r="H28" s="22">
        <v>1359</v>
      </c>
      <c r="I28" s="22">
        <v>479</v>
      </c>
      <c r="J28" s="22">
        <v>479</v>
      </c>
      <c r="K28" s="13" t="s">
        <v>65</v>
      </c>
      <c r="L28" s="16">
        <v>2019</v>
      </c>
      <c r="M28" s="19">
        <v>2025</v>
      </c>
      <c r="N28" s="19" t="s">
        <v>73</v>
      </c>
      <c r="O28" s="19" t="s">
        <v>91</v>
      </c>
    </row>
    <row r="29" spans="1:15" ht="92.25" hidden="1">
      <c r="A29" s="12">
        <v>21</v>
      </c>
      <c r="B29" s="12" t="s">
        <v>96</v>
      </c>
      <c r="C29" s="21">
        <v>2463.7</v>
      </c>
      <c r="D29" s="21">
        <v>289</v>
      </c>
      <c r="E29" s="21">
        <v>259</v>
      </c>
      <c r="F29" s="21">
        <v>318.7</v>
      </c>
      <c r="G29" s="21">
        <v>298</v>
      </c>
      <c r="H29" s="21">
        <v>753</v>
      </c>
      <c r="I29" s="21">
        <v>273</v>
      </c>
      <c r="J29" s="21">
        <v>273</v>
      </c>
      <c r="K29" s="12"/>
      <c r="L29" s="15">
        <v>2019</v>
      </c>
      <c r="M29" s="18">
        <v>2025</v>
      </c>
      <c r="N29" s="18" t="s">
        <v>73</v>
      </c>
      <c r="O29" s="18" t="s">
        <v>91</v>
      </c>
    </row>
    <row r="30" spans="1:15" ht="12.75" hidden="1">
      <c r="A30" s="7">
        <v>22</v>
      </c>
      <c r="B30" s="7" t="s">
        <v>66</v>
      </c>
      <c r="C30" s="23">
        <v>2463.7</v>
      </c>
      <c r="D30" s="23">
        <v>289</v>
      </c>
      <c r="E30" s="23">
        <v>259</v>
      </c>
      <c r="F30" s="23">
        <v>318.7</v>
      </c>
      <c r="G30" s="23">
        <v>298</v>
      </c>
      <c r="H30" s="23">
        <v>753</v>
      </c>
      <c r="I30" s="23">
        <v>273</v>
      </c>
      <c r="J30" s="23">
        <v>273</v>
      </c>
      <c r="K30" s="8" t="s">
        <v>65</v>
      </c>
      <c r="L30" s="1">
        <v>2019</v>
      </c>
      <c r="M30" s="1">
        <v>2025</v>
      </c>
      <c r="N30" s="1" t="s">
        <v>73</v>
      </c>
      <c r="O30" s="1" t="s">
        <v>91</v>
      </c>
    </row>
    <row r="31" spans="1:15" ht="66" hidden="1">
      <c r="A31" s="12">
        <v>23</v>
      </c>
      <c r="B31" s="12" t="s">
        <v>35</v>
      </c>
      <c r="C31" s="21">
        <v>535.8</v>
      </c>
      <c r="D31" s="21">
        <v>78</v>
      </c>
      <c r="E31" s="21">
        <v>80</v>
      </c>
      <c r="F31" s="21">
        <v>78.8</v>
      </c>
      <c r="G31" s="21">
        <v>80</v>
      </c>
      <c r="H31" s="21">
        <v>73</v>
      </c>
      <c r="I31" s="21">
        <v>73</v>
      </c>
      <c r="J31" s="21">
        <v>73</v>
      </c>
      <c r="K31" s="12"/>
      <c r="L31" s="15">
        <v>2019</v>
      </c>
      <c r="M31" s="18">
        <v>2025</v>
      </c>
      <c r="N31" s="18" t="s">
        <v>73</v>
      </c>
      <c r="O31" s="18" t="s">
        <v>91</v>
      </c>
    </row>
    <row r="32" spans="1:15" ht="12.75" hidden="1">
      <c r="A32" s="7">
        <v>24</v>
      </c>
      <c r="B32" s="7" t="s">
        <v>66</v>
      </c>
      <c r="C32" s="23">
        <v>535.8</v>
      </c>
      <c r="D32" s="23">
        <v>78</v>
      </c>
      <c r="E32" s="23">
        <v>80</v>
      </c>
      <c r="F32" s="23">
        <v>78.8</v>
      </c>
      <c r="G32" s="23">
        <v>80</v>
      </c>
      <c r="H32" s="23">
        <v>73</v>
      </c>
      <c r="I32" s="23">
        <v>73</v>
      </c>
      <c r="J32" s="23">
        <v>73</v>
      </c>
      <c r="K32" s="8" t="s">
        <v>65</v>
      </c>
      <c r="L32" s="1">
        <v>2019</v>
      </c>
      <c r="M32" s="1">
        <v>2025</v>
      </c>
      <c r="N32" s="1" t="s">
        <v>73</v>
      </c>
      <c r="O32" s="1" t="s">
        <v>91</v>
      </c>
    </row>
    <row r="33" spans="1:15" ht="52.5" hidden="1">
      <c r="A33" s="12">
        <v>25</v>
      </c>
      <c r="B33" s="12" t="s">
        <v>131</v>
      </c>
      <c r="C33" s="21">
        <v>1327</v>
      </c>
      <c r="D33" s="21">
        <v>128</v>
      </c>
      <c r="E33" s="21">
        <v>133</v>
      </c>
      <c r="F33" s="21">
        <v>134</v>
      </c>
      <c r="G33" s="21">
        <v>133</v>
      </c>
      <c r="H33" s="21">
        <v>533</v>
      </c>
      <c r="I33" s="21">
        <v>133</v>
      </c>
      <c r="J33" s="21">
        <v>133</v>
      </c>
      <c r="K33" s="12"/>
      <c r="L33" s="15">
        <v>2019</v>
      </c>
      <c r="M33" s="18">
        <v>2025</v>
      </c>
      <c r="N33" s="18" t="s">
        <v>73</v>
      </c>
      <c r="O33" s="18" t="s">
        <v>91</v>
      </c>
    </row>
    <row r="34" spans="1:15" ht="12.75" hidden="1">
      <c r="A34" s="7">
        <v>26</v>
      </c>
      <c r="B34" s="7" t="s">
        <v>66</v>
      </c>
      <c r="C34" s="23">
        <v>1327</v>
      </c>
      <c r="D34" s="23">
        <v>128</v>
      </c>
      <c r="E34" s="23">
        <v>133</v>
      </c>
      <c r="F34" s="23">
        <v>134</v>
      </c>
      <c r="G34" s="23">
        <v>133</v>
      </c>
      <c r="H34" s="23">
        <v>533</v>
      </c>
      <c r="I34" s="23">
        <v>133</v>
      </c>
      <c r="J34" s="23">
        <v>133</v>
      </c>
      <c r="K34" s="8" t="s">
        <v>65</v>
      </c>
      <c r="L34" s="1">
        <v>2019</v>
      </c>
      <c r="M34" s="1">
        <v>2025</v>
      </c>
      <c r="N34" s="1" t="s">
        <v>73</v>
      </c>
      <c r="O34" s="1" t="s">
        <v>91</v>
      </c>
    </row>
    <row r="35" spans="1:15" ht="105" hidden="1">
      <c r="A35" s="12">
        <v>27</v>
      </c>
      <c r="B35" s="12" t="s">
        <v>103</v>
      </c>
      <c r="C35" s="21">
        <v>4370.4</v>
      </c>
      <c r="D35" s="21">
        <v>492.5</v>
      </c>
      <c r="E35" s="21">
        <v>537.6</v>
      </c>
      <c r="F35" s="21">
        <v>611.2</v>
      </c>
      <c r="G35" s="21">
        <v>626.3</v>
      </c>
      <c r="H35" s="21">
        <v>672.9</v>
      </c>
      <c r="I35" s="21">
        <v>702.7</v>
      </c>
      <c r="J35" s="21">
        <v>727.2</v>
      </c>
      <c r="K35" s="12"/>
      <c r="L35" s="15">
        <v>2019</v>
      </c>
      <c r="M35" s="18">
        <v>2025</v>
      </c>
      <c r="N35" s="18" t="s">
        <v>73</v>
      </c>
      <c r="O35" s="18" t="s">
        <v>91</v>
      </c>
    </row>
    <row r="36" spans="1:15" ht="12.75" hidden="1">
      <c r="A36" s="7">
        <v>28</v>
      </c>
      <c r="B36" s="7" t="s">
        <v>81</v>
      </c>
      <c r="C36" s="23">
        <v>4370.4</v>
      </c>
      <c r="D36" s="23">
        <v>492.5</v>
      </c>
      <c r="E36" s="23">
        <v>537.6</v>
      </c>
      <c r="F36" s="23">
        <v>611.2</v>
      </c>
      <c r="G36" s="23">
        <v>626.3</v>
      </c>
      <c r="H36" s="23">
        <v>672.9</v>
      </c>
      <c r="I36" s="23">
        <v>702.7</v>
      </c>
      <c r="J36" s="23">
        <v>727.2</v>
      </c>
      <c r="K36" s="8" t="s">
        <v>65</v>
      </c>
      <c r="L36" s="1">
        <v>2019</v>
      </c>
      <c r="M36" s="1">
        <v>2025</v>
      </c>
      <c r="N36" s="1" t="s">
        <v>73</v>
      </c>
      <c r="O36" s="1" t="s">
        <v>91</v>
      </c>
    </row>
    <row r="37" spans="1:15" ht="28.5" customHeight="1" hidden="1">
      <c r="A37" s="12">
        <v>29</v>
      </c>
      <c r="B37" s="52" t="s">
        <v>27</v>
      </c>
      <c r="C37" s="53"/>
      <c r="D37" s="53"/>
      <c r="E37" s="53"/>
      <c r="F37" s="53"/>
      <c r="G37" s="53"/>
      <c r="H37" s="53"/>
      <c r="I37" s="53"/>
      <c r="J37" s="54"/>
      <c r="K37" s="12" t="s">
        <v>65</v>
      </c>
      <c r="L37" s="15">
        <v>2019</v>
      </c>
      <c r="M37" s="18">
        <v>2025</v>
      </c>
      <c r="N37" s="18" t="s">
        <v>73</v>
      </c>
      <c r="O37" s="18" t="s">
        <v>91</v>
      </c>
    </row>
    <row r="38" spans="1:15" ht="198" hidden="1">
      <c r="A38" s="12">
        <v>30</v>
      </c>
      <c r="B38" s="12" t="s">
        <v>115</v>
      </c>
      <c r="C38" s="21">
        <v>200</v>
      </c>
      <c r="D38" s="21">
        <v>200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12" t="s">
        <v>65</v>
      </c>
      <c r="L38" s="15">
        <v>2019</v>
      </c>
      <c r="M38" s="18">
        <v>2025</v>
      </c>
      <c r="N38" s="18" t="s">
        <v>73</v>
      </c>
      <c r="O38" s="18" t="s">
        <v>91</v>
      </c>
    </row>
    <row r="39" spans="1:15" ht="12.75" hidden="1">
      <c r="A39" s="13">
        <v>31</v>
      </c>
      <c r="B39" s="13" t="s">
        <v>66</v>
      </c>
      <c r="C39" s="22">
        <v>200</v>
      </c>
      <c r="D39" s="22">
        <v>200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13" t="s">
        <v>65</v>
      </c>
      <c r="L39" s="16">
        <v>2019</v>
      </c>
      <c r="M39" s="19">
        <v>2025</v>
      </c>
      <c r="N39" s="19" t="s">
        <v>73</v>
      </c>
      <c r="O39" s="19" t="s">
        <v>91</v>
      </c>
    </row>
    <row r="40" spans="1:15" ht="12.75" hidden="1">
      <c r="A40" s="12">
        <v>32</v>
      </c>
      <c r="B40" s="52" t="s">
        <v>8</v>
      </c>
      <c r="C40" s="53"/>
      <c r="D40" s="53"/>
      <c r="E40" s="53"/>
      <c r="F40" s="53"/>
      <c r="G40" s="53"/>
      <c r="H40" s="53"/>
      <c r="I40" s="53"/>
      <c r="J40" s="54"/>
      <c r="K40" s="12" t="s">
        <v>65</v>
      </c>
      <c r="L40" s="15">
        <v>2019</v>
      </c>
      <c r="M40" s="18">
        <v>2025</v>
      </c>
      <c r="N40" s="18" t="s">
        <v>73</v>
      </c>
      <c r="O40" s="18" t="s">
        <v>91</v>
      </c>
    </row>
    <row r="41" spans="1:15" ht="39" hidden="1">
      <c r="A41" s="12">
        <v>33</v>
      </c>
      <c r="B41" s="12" t="s">
        <v>24</v>
      </c>
      <c r="C41" s="21">
        <v>200</v>
      </c>
      <c r="D41" s="21">
        <v>200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2" t="s">
        <v>65</v>
      </c>
      <c r="L41" s="15">
        <v>2019</v>
      </c>
      <c r="M41" s="18">
        <v>2025</v>
      </c>
      <c r="N41" s="18" t="s">
        <v>73</v>
      </c>
      <c r="O41" s="18" t="s">
        <v>91</v>
      </c>
    </row>
    <row r="42" spans="1:15" ht="12.75" hidden="1">
      <c r="A42" s="13">
        <v>34</v>
      </c>
      <c r="B42" s="13" t="s">
        <v>66</v>
      </c>
      <c r="C42" s="22">
        <v>200</v>
      </c>
      <c r="D42" s="22">
        <v>200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13" t="s">
        <v>65</v>
      </c>
      <c r="L42" s="16">
        <v>2019</v>
      </c>
      <c r="M42" s="19">
        <v>2025</v>
      </c>
      <c r="N42" s="19" t="s">
        <v>73</v>
      </c>
      <c r="O42" s="19" t="s">
        <v>91</v>
      </c>
    </row>
    <row r="43" spans="1:15" ht="92.25" hidden="1">
      <c r="A43" s="12">
        <v>35</v>
      </c>
      <c r="B43" s="12" t="s">
        <v>58</v>
      </c>
      <c r="C43" s="21" t="s">
        <v>92</v>
      </c>
      <c r="D43" s="21" t="s">
        <v>92</v>
      </c>
      <c r="E43" s="21" t="s">
        <v>92</v>
      </c>
      <c r="F43" s="21" t="s">
        <v>92</v>
      </c>
      <c r="G43" s="21" t="s">
        <v>92</v>
      </c>
      <c r="H43" s="21" t="s">
        <v>92</v>
      </c>
      <c r="I43" s="21" t="s">
        <v>92</v>
      </c>
      <c r="J43" s="21" t="s">
        <v>92</v>
      </c>
      <c r="K43" s="12"/>
      <c r="L43" s="15">
        <v>2019</v>
      </c>
      <c r="M43" s="18">
        <v>2025</v>
      </c>
      <c r="N43" s="18" t="s">
        <v>73</v>
      </c>
      <c r="O43" s="18" t="s">
        <v>91</v>
      </c>
    </row>
    <row r="44" spans="1:15" ht="12.75" hidden="1">
      <c r="A44" s="7">
        <v>36</v>
      </c>
      <c r="B44" s="7" t="s">
        <v>66</v>
      </c>
      <c r="C44" s="23" t="s">
        <v>92</v>
      </c>
      <c r="D44" s="23" t="s">
        <v>92</v>
      </c>
      <c r="E44" s="23" t="s">
        <v>92</v>
      </c>
      <c r="F44" s="23" t="s">
        <v>92</v>
      </c>
      <c r="G44" s="23" t="s">
        <v>92</v>
      </c>
      <c r="H44" s="23" t="s">
        <v>92</v>
      </c>
      <c r="I44" s="23" t="s">
        <v>92</v>
      </c>
      <c r="J44" s="23" t="s">
        <v>92</v>
      </c>
      <c r="K44" s="8" t="s">
        <v>65</v>
      </c>
      <c r="L44" s="1">
        <v>2019</v>
      </c>
      <c r="M44" s="1">
        <v>2025</v>
      </c>
      <c r="N44" s="1" t="s">
        <v>73</v>
      </c>
      <c r="O44" s="1" t="s">
        <v>91</v>
      </c>
    </row>
    <row r="45" spans="1:15" ht="105" hidden="1">
      <c r="A45" s="12">
        <v>37</v>
      </c>
      <c r="B45" s="12" t="s">
        <v>34</v>
      </c>
      <c r="C45" s="21">
        <v>200</v>
      </c>
      <c r="D45" s="21">
        <v>200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12"/>
      <c r="L45" s="15">
        <v>2019</v>
      </c>
      <c r="M45" s="18">
        <v>2025</v>
      </c>
      <c r="N45" s="18" t="s">
        <v>73</v>
      </c>
      <c r="O45" s="18" t="s">
        <v>91</v>
      </c>
    </row>
    <row r="46" spans="1:15" ht="12.75" hidden="1">
      <c r="A46" s="7">
        <v>38</v>
      </c>
      <c r="B46" s="7" t="s">
        <v>66</v>
      </c>
      <c r="C46" s="23">
        <v>200</v>
      </c>
      <c r="D46" s="23">
        <v>200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8" t="s">
        <v>65</v>
      </c>
      <c r="L46" s="1">
        <v>2019</v>
      </c>
      <c r="M46" s="1">
        <v>2025</v>
      </c>
      <c r="N46" s="1" t="s">
        <v>73</v>
      </c>
      <c r="O46" s="1" t="s">
        <v>91</v>
      </c>
    </row>
    <row r="47" spans="1:15" ht="30" customHeight="1" hidden="1">
      <c r="A47" s="12">
        <v>39</v>
      </c>
      <c r="B47" s="52" t="s">
        <v>63</v>
      </c>
      <c r="C47" s="53"/>
      <c r="D47" s="53"/>
      <c r="E47" s="53"/>
      <c r="F47" s="53"/>
      <c r="G47" s="53"/>
      <c r="H47" s="53"/>
      <c r="I47" s="53"/>
      <c r="J47" s="54"/>
      <c r="K47" s="12" t="s">
        <v>65</v>
      </c>
      <c r="L47" s="15">
        <v>2019</v>
      </c>
      <c r="M47" s="18">
        <v>2025</v>
      </c>
      <c r="N47" s="18" t="s">
        <v>73</v>
      </c>
      <c r="O47" s="18" t="s">
        <v>91</v>
      </c>
    </row>
    <row r="48" spans="1:15" ht="144.75" hidden="1">
      <c r="A48" s="12">
        <v>40</v>
      </c>
      <c r="B48" s="12" t="s">
        <v>134</v>
      </c>
      <c r="C48" s="21">
        <v>173911.3</v>
      </c>
      <c r="D48" s="21">
        <v>16705.7</v>
      </c>
      <c r="E48" s="21">
        <v>16999.7</v>
      </c>
      <c r="F48" s="21">
        <v>26791.3</v>
      </c>
      <c r="G48" s="21">
        <v>25535.9</v>
      </c>
      <c r="H48" s="21">
        <v>28337</v>
      </c>
      <c r="I48" s="21">
        <v>29888.8</v>
      </c>
      <c r="J48" s="21">
        <v>29653</v>
      </c>
      <c r="K48" s="12" t="s">
        <v>65</v>
      </c>
      <c r="L48" s="15">
        <v>2019</v>
      </c>
      <c r="M48" s="18">
        <v>2025</v>
      </c>
      <c r="N48" s="18" t="s">
        <v>73</v>
      </c>
      <c r="O48" s="18" t="s">
        <v>91</v>
      </c>
    </row>
    <row r="49" spans="1:15" ht="12.75" hidden="1">
      <c r="A49" s="13">
        <v>41</v>
      </c>
      <c r="B49" s="13" t="s">
        <v>66</v>
      </c>
      <c r="C49" s="22">
        <v>173911.3</v>
      </c>
      <c r="D49" s="22">
        <v>16705.7</v>
      </c>
      <c r="E49" s="22">
        <v>16999.7</v>
      </c>
      <c r="F49" s="22">
        <v>26791.3</v>
      </c>
      <c r="G49" s="22">
        <v>25535.9</v>
      </c>
      <c r="H49" s="22">
        <v>28337</v>
      </c>
      <c r="I49" s="22">
        <v>29888.8</v>
      </c>
      <c r="J49" s="22">
        <v>29653</v>
      </c>
      <c r="K49" s="13" t="s">
        <v>65</v>
      </c>
      <c r="L49" s="16">
        <v>2019</v>
      </c>
      <c r="M49" s="19">
        <v>2025</v>
      </c>
      <c r="N49" s="19" t="s">
        <v>73</v>
      </c>
      <c r="O49" s="19" t="s">
        <v>91</v>
      </c>
    </row>
    <row r="50" spans="1:15" ht="12.75" hidden="1">
      <c r="A50" s="12">
        <v>42</v>
      </c>
      <c r="B50" s="52" t="s">
        <v>19</v>
      </c>
      <c r="C50" s="53"/>
      <c r="D50" s="53"/>
      <c r="E50" s="53"/>
      <c r="F50" s="53"/>
      <c r="G50" s="53"/>
      <c r="H50" s="53"/>
      <c r="I50" s="53"/>
      <c r="J50" s="54"/>
      <c r="K50" s="12" t="s">
        <v>65</v>
      </c>
      <c r="L50" s="15">
        <v>2019</v>
      </c>
      <c r="M50" s="18">
        <v>2025</v>
      </c>
      <c r="N50" s="18" t="s">
        <v>73</v>
      </c>
      <c r="O50" s="18" t="s">
        <v>91</v>
      </c>
    </row>
    <row r="51" spans="1:15" ht="52.5" hidden="1">
      <c r="A51" s="12">
        <v>43</v>
      </c>
      <c r="B51" s="12" t="s">
        <v>125</v>
      </c>
      <c r="C51" s="21">
        <v>9518.6</v>
      </c>
      <c r="D51" s="21">
        <v>2730</v>
      </c>
      <c r="E51" s="21">
        <v>0</v>
      </c>
      <c r="F51" s="21">
        <v>1991.3</v>
      </c>
      <c r="G51" s="21">
        <v>0</v>
      </c>
      <c r="H51" s="21">
        <v>4797.3</v>
      </c>
      <c r="I51" s="21">
        <v>0</v>
      </c>
      <c r="J51" s="21">
        <v>0</v>
      </c>
      <c r="K51" s="12" t="s">
        <v>65</v>
      </c>
      <c r="L51" s="15">
        <v>2019</v>
      </c>
      <c r="M51" s="18">
        <v>2025</v>
      </c>
      <c r="N51" s="18" t="s">
        <v>73</v>
      </c>
      <c r="O51" s="18" t="s">
        <v>91</v>
      </c>
    </row>
    <row r="52" spans="1:15" ht="12.75" hidden="1">
      <c r="A52" s="13">
        <v>44</v>
      </c>
      <c r="B52" s="13" t="s">
        <v>66</v>
      </c>
      <c r="C52" s="22">
        <v>9518.6</v>
      </c>
      <c r="D52" s="22">
        <v>2730</v>
      </c>
      <c r="E52" s="22">
        <v>0</v>
      </c>
      <c r="F52" s="22">
        <v>1991.3</v>
      </c>
      <c r="G52" s="22">
        <v>0</v>
      </c>
      <c r="H52" s="22">
        <v>4797.3</v>
      </c>
      <c r="I52" s="22">
        <v>0</v>
      </c>
      <c r="J52" s="22">
        <v>0</v>
      </c>
      <c r="K52" s="13" t="s">
        <v>65</v>
      </c>
      <c r="L52" s="16">
        <v>2019</v>
      </c>
      <c r="M52" s="19">
        <v>2025</v>
      </c>
      <c r="N52" s="19" t="s">
        <v>73</v>
      </c>
      <c r="O52" s="19" t="s">
        <v>91</v>
      </c>
    </row>
    <row r="53" spans="1:15" ht="52.5" hidden="1">
      <c r="A53" s="12">
        <v>45</v>
      </c>
      <c r="B53" s="12" t="s">
        <v>37</v>
      </c>
      <c r="C53" s="21">
        <v>9518.6</v>
      </c>
      <c r="D53" s="21">
        <v>2730</v>
      </c>
      <c r="E53" s="21">
        <v>0</v>
      </c>
      <c r="F53" s="21">
        <v>1991.3</v>
      </c>
      <c r="G53" s="21">
        <v>0</v>
      </c>
      <c r="H53" s="21">
        <v>4797.3</v>
      </c>
      <c r="I53" s="21">
        <v>0</v>
      </c>
      <c r="J53" s="21">
        <v>0</v>
      </c>
      <c r="K53" s="12" t="s">
        <v>65</v>
      </c>
      <c r="L53" s="15">
        <v>2019</v>
      </c>
      <c r="M53" s="18">
        <v>2025</v>
      </c>
      <c r="N53" s="18" t="s">
        <v>73</v>
      </c>
      <c r="O53" s="18" t="s">
        <v>91</v>
      </c>
    </row>
    <row r="54" spans="1:15" ht="78.75" hidden="1">
      <c r="A54" s="12">
        <v>46</v>
      </c>
      <c r="B54" s="12" t="s">
        <v>30</v>
      </c>
      <c r="C54" s="21">
        <v>9518.6</v>
      </c>
      <c r="D54" s="21">
        <v>2730</v>
      </c>
      <c r="E54" s="21">
        <v>0</v>
      </c>
      <c r="F54" s="21">
        <v>1991.3</v>
      </c>
      <c r="G54" s="21">
        <v>0</v>
      </c>
      <c r="H54" s="21">
        <v>4797.3</v>
      </c>
      <c r="I54" s="21">
        <v>0</v>
      </c>
      <c r="J54" s="21">
        <v>0</v>
      </c>
      <c r="K54" s="12"/>
      <c r="L54" s="15">
        <v>2019</v>
      </c>
      <c r="M54" s="18">
        <v>2025</v>
      </c>
      <c r="N54" s="18" t="s">
        <v>73</v>
      </c>
      <c r="O54" s="18" t="s">
        <v>91</v>
      </c>
    </row>
    <row r="55" spans="1:15" ht="12.75" hidden="1">
      <c r="A55" s="7">
        <v>47</v>
      </c>
      <c r="B55" s="7" t="s">
        <v>66</v>
      </c>
      <c r="C55" s="23">
        <v>9518.6</v>
      </c>
      <c r="D55" s="23">
        <v>2730</v>
      </c>
      <c r="E55" s="23">
        <v>0</v>
      </c>
      <c r="F55" s="23">
        <v>1991.3</v>
      </c>
      <c r="G55" s="23">
        <v>0</v>
      </c>
      <c r="H55" s="23">
        <v>4797.3</v>
      </c>
      <c r="I55" s="23">
        <v>0</v>
      </c>
      <c r="J55" s="23">
        <v>0</v>
      </c>
      <c r="K55" s="8" t="s">
        <v>65</v>
      </c>
      <c r="L55" s="1">
        <v>2019</v>
      </c>
      <c r="M55" s="1">
        <v>2025</v>
      </c>
      <c r="N55" s="1" t="s">
        <v>73</v>
      </c>
      <c r="O55" s="1" t="s">
        <v>91</v>
      </c>
    </row>
    <row r="56" spans="1:15" ht="12.75" hidden="1">
      <c r="A56" s="12">
        <v>48</v>
      </c>
      <c r="B56" s="52" t="s">
        <v>8</v>
      </c>
      <c r="C56" s="53"/>
      <c r="D56" s="53"/>
      <c r="E56" s="53"/>
      <c r="F56" s="53"/>
      <c r="G56" s="53"/>
      <c r="H56" s="53"/>
      <c r="I56" s="53"/>
      <c r="J56" s="54"/>
      <c r="K56" s="12" t="s">
        <v>65</v>
      </c>
      <c r="L56" s="15">
        <v>2019</v>
      </c>
      <c r="M56" s="18">
        <v>2025</v>
      </c>
      <c r="N56" s="18" t="s">
        <v>73</v>
      </c>
      <c r="O56" s="18" t="s">
        <v>91</v>
      </c>
    </row>
    <row r="57" spans="1:15" ht="39" hidden="1">
      <c r="A57" s="12">
        <v>49</v>
      </c>
      <c r="B57" s="12" t="s">
        <v>24</v>
      </c>
      <c r="C57" s="21">
        <v>164392.7</v>
      </c>
      <c r="D57" s="21">
        <v>13975.7</v>
      </c>
      <c r="E57" s="21">
        <v>16999.7</v>
      </c>
      <c r="F57" s="21">
        <v>24800</v>
      </c>
      <c r="G57" s="21">
        <v>25535.9</v>
      </c>
      <c r="H57" s="21">
        <v>23539.7</v>
      </c>
      <c r="I57" s="21">
        <v>29888.8</v>
      </c>
      <c r="J57" s="21">
        <v>29653</v>
      </c>
      <c r="K57" s="12" t="s">
        <v>65</v>
      </c>
      <c r="L57" s="15">
        <v>2019</v>
      </c>
      <c r="M57" s="18">
        <v>2025</v>
      </c>
      <c r="N57" s="18" t="s">
        <v>73</v>
      </c>
      <c r="O57" s="18" t="s">
        <v>91</v>
      </c>
    </row>
    <row r="58" spans="1:15" ht="12.75" hidden="1">
      <c r="A58" s="13">
        <v>50</v>
      </c>
      <c r="B58" s="13" t="s">
        <v>66</v>
      </c>
      <c r="C58" s="22">
        <v>164392.7</v>
      </c>
      <c r="D58" s="22">
        <v>13975.7</v>
      </c>
      <c r="E58" s="22">
        <v>16999.7</v>
      </c>
      <c r="F58" s="22">
        <v>24800</v>
      </c>
      <c r="G58" s="22">
        <v>25535.9</v>
      </c>
      <c r="H58" s="22">
        <v>23539.7</v>
      </c>
      <c r="I58" s="22">
        <v>29888.8</v>
      </c>
      <c r="J58" s="22">
        <v>29653</v>
      </c>
      <c r="K58" s="13" t="s">
        <v>65</v>
      </c>
      <c r="L58" s="16">
        <v>2019</v>
      </c>
      <c r="M58" s="19">
        <v>2025</v>
      </c>
      <c r="N58" s="19" t="s">
        <v>73</v>
      </c>
      <c r="O58" s="19" t="s">
        <v>91</v>
      </c>
    </row>
    <row r="59" spans="1:15" ht="132" hidden="1">
      <c r="A59" s="12">
        <v>51</v>
      </c>
      <c r="B59" s="12" t="s">
        <v>28</v>
      </c>
      <c r="C59" s="21">
        <v>61384</v>
      </c>
      <c r="D59" s="21">
        <v>8931.5</v>
      </c>
      <c r="E59" s="21">
        <v>11082.4</v>
      </c>
      <c r="F59" s="21">
        <v>7928.3</v>
      </c>
      <c r="G59" s="21">
        <v>7594.8</v>
      </c>
      <c r="H59" s="21">
        <v>10520</v>
      </c>
      <c r="I59" s="21">
        <v>7317</v>
      </c>
      <c r="J59" s="21">
        <v>8010</v>
      </c>
      <c r="K59" s="12"/>
      <c r="L59" s="15">
        <v>2019</v>
      </c>
      <c r="M59" s="18">
        <v>2025</v>
      </c>
      <c r="N59" s="18" t="s">
        <v>73</v>
      </c>
      <c r="O59" s="18" t="s">
        <v>91</v>
      </c>
    </row>
    <row r="60" spans="1:15" ht="12.75" hidden="1">
      <c r="A60" s="7">
        <v>52</v>
      </c>
      <c r="B60" s="7" t="s">
        <v>66</v>
      </c>
      <c r="C60" s="23">
        <v>61384</v>
      </c>
      <c r="D60" s="23">
        <v>8931.5</v>
      </c>
      <c r="E60" s="23">
        <v>11082.4</v>
      </c>
      <c r="F60" s="23">
        <v>7928.3</v>
      </c>
      <c r="G60" s="23">
        <v>7594.8</v>
      </c>
      <c r="H60" s="23">
        <v>10520</v>
      </c>
      <c r="I60" s="23">
        <v>7317</v>
      </c>
      <c r="J60" s="23">
        <v>8010</v>
      </c>
      <c r="K60" s="8" t="s">
        <v>65</v>
      </c>
      <c r="L60" s="1">
        <v>2019</v>
      </c>
      <c r="M60" s="1">
        <v>2025</v>
      </c>
      <c r="N60" s="1" t="s">
        <v>73</v>
      </c>
      <c r="O60" s="1" t="s">
        <v>91</v>
      </c>
    </row>
    <row r="61" spans="1:15" ht="118.5" hidden="1">
      <c r="A61" s="12">
        <v>53</v>
      </c>
      <c r="B61" s="12" t="s">
        <v>31</v>
      </c>
      <c r="C61" s="21">
        <v>29460.7</v>
      </c>
      <c r="D61" s="21">
        <v>2395.5</v>
      </c>
      <c r="E61" s="21">
        <v>3875.3</v>
      </c>
      <c r="F61" s="21">
        <v>3300</v>
      </c>
      <c r="G61" s="21">
        <v>10160.1</v>
      </c>
      <c r="H61" s="21">
        <v>2000</v>
      </c>
      <c r="I61" s="21">
        <v>4239.8</v>
      </c>
      <c r="J61" s="21">
        <v>3490</v>
      </c>
      <c r="K61" s="12"/>
      <c r="L61" s="15">
        <v>2019</v>
      </c>
      <c r="M61" s="18">
        <v>2025</v>
      </c>
      <c r="N61" s="18" t="s">
        <v>73</v>
      </c>
      <c r="O61" s="18" t="s">
        <v>91</v>
      </c>
    </row>
    <row r="62" spans="1:15" ht="12.75" hidden="1">
      <c r="A62" s="7">
        <v>54</v>
      </c>
      <c r="B62" s="7" t="s">
        <v>66</v>
      </c>
      <c r="C62" s="23">
        <v>29460.7</v>
      </c>
      <c r="D62" s="23">
        <v>2395.5</v>
      </c>
      <c r="E62" s="23">
        <v>3875.3</v>
      </c>
      <c r="F62" s="23">
        <v>3300</v>
      </c>
      <c r="G62" s="23">
        <v>10160.1</v>
      </c>
      <c r="H62" s="23">
        <v>2000</v>
      </c>
      <c r="I62" s="23">
        <v>4239.8</v>
      </c>
      <c r="J62" s="23">
        <v>3490</v>
      </c>
      <c r="K62" s="8" t="s">
        <v>65</v>
      </c>
      <c r="L62" s="1">
        <v>2019</v>
      </c>
      <c r="M62" s="1">
        <v>2025</v>
      </c>
      <c r="N62" s="1" t="s">
        <v>73</v>
      </c>
      <c r="O62" s="1" t="s">
        <v>91</v>
      </c>
    </row>
    <row r="63" spans="1:15" ht="52.5" hidden="1">
      <c r="A63" s="12">
        <v>55</v>
      </c>
      <c r="B63" s="12" t="s">
        <v>88</v>
      </c>
      <c r="C63" s="21">
        <v>1375.2</v>
      </c>
      <c r="D63" s="21">
        <v>223</v>
      </c>
      <c r="E63" s="21">
        <v>271</v>
      </c>
      <c r="F63" s="21">
        <v>0</v>
      </c>
      <c r="G63" s="21">
        <v>179.2</v>
      </c>
      <c r="H63" s="21">
        <v>0</v>
      </c>
      <c r="I63" s="21">
        <v>351</v>
      </c>
      <c r="J63" s="21">
        <v>351</v>
      </c>
      <c r="K63" s="12"/>
      <c r="L63" s="15">
        <v>2019</v>
      </c>
      <c r="M63" s="18">
        <v>2025</v>
      </c>
      <c r="N63" s="18" t="s">
        <v>73</v>
      </c>
      <c r="O63" s="18" t="s">
        <v>91</v>
      </c>
    </row>
    <row r="64" spans="1:15" ht="12.75" hidden="1">
      <c r="A64" s="7">
        <v>56</v>
      </c>
      <c r="B64" s="7" t="s">
        <v>66</v>
      </c>
      <c r="C64" s="23">
        <v>1375.2</v>
      </c>
      <c r="D64" s="23">
        <v>223</v>
      </c>
      <c r="E64" s="23">
        <v>271</v>
      </c>
      <c r="F64" s="23">
        <v>0</v>
      </c>
      <c r="G64" s="23">
        <v>179.2</v>
      </c>
      <c r="H64" s="23">
        <v>0</v>
      </c>
      <c r="I64" s="23">
        <v>351</v>
      </c>
      <c r="J64" s="23">
        <v>351</v>
      </c>
      <c r="K64" s="8" t="s">
        <v>65</v>
      </c>
      <c r="L64" s="1">
        <v>2019</v>
      </c>
      <c r="M64" s="1">
        <v>2025</v>
      </c>
      <c r="N64" s="1" t="s">
        <v>73</v>
      </c>
      <c r="O64" s="1" t="s">
        <v>91</v>
      </c>
    </row>
    <row r="65" spans="1:15" ht="52.5" hidden="1">
      <c r="A65" s="12">
        <v>57</v>
      </c>
      <c r="B65" s="12" t="s">
        <v>49</v>
      </c>
      <c r="C65" s="21">
        <v>5177.7</v>
      </c>
      <c r="D65" s="21">
        <v>725.7</v>
      </c>
      <c r="E65" s="21">
        <v>971</v>
      </c>
      <c r="F65" s="21">
        <v>748.7</v>
      </c>
      <c r="G65" s="21">
        <v>492.7</v>
      </c>
      <c r="H65" s="21">
        <v>239.7</v>
      </c>
      <c r="I65" s="21">
        <v>1000</v>
      </c>
      <c r="J65" s="21">
        <v>1000</v>
      </c>
      <c r="K65" s="12"/>
      <c r="L65" s="15">
        <v>2019</v>
      </c>
      <c r="M65" s="18">
        <v>2025</v>
      </c>
      <c r="N65" s="18" t="s">
        <v>73</v>
      </c>
      <c r="O65" s="18" t="s">
        <v>91</v>
      </c>
    </row>
    <row r="66" spans="1:15" ht="12.75" hidden="1">
      <c r="A66" s="7">
        <v>58</v>
      </c>
      <c r="B66" s="7" t="s">
        <v>66</v>
      </c>
      <c r="C66" s="23">
        <v>5177.7</v>
      </c>
      <c r="D66" s="23">
        <v>725.7</v>
      </c>
      <c r="E66" s="23">
        <v>971</v>
      </c>
      <c r="F66" s="23">
        <v>748.7</v>
      </c>
      <c r="G66" s="23">
        <v>492.7</v>
      </c>
      <c r="H66" s="23">
        <v>239.7</v>
      </c>
      <c r="I66" s="23">
        <v>1000</v>
      </c>
      <c r="J66" s="23">
        <v>1000</v>
      </c>
      <c r="K66" s="8" t="s">
        <v>65</v>
      </c>
      <c r="L66" s="1">
        <v>2019</v>
      </c>
      <c r="M66" s="1">
        <v>2025</v>
      </c>
      <c r="N66" s="1" t="s">
        <v>73</v>
      </c>
      <c r="O66" s="1" t="s">
        <v>91</v>
      </c>
    </row>
    <row r="67" spans="1:15" ht="78.75" hidden="1">
      <c r="A67" s="12">
        <v>59</v>
      </c>
      <c r="B67" s="12" t="s">
        <v>41</v>
      </c>
      <c r="C67" s="21">
        <v>1700</v>
      </c>
      <c r="D67" s="21">
        <v>1700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12"/>
      <c r="L67" s="15">
        <v>2019</v>
      </c>
      <c r="M67" s="18">
        <v>2025</v>
      </c>
      <c r="N67" s="18" t="s">
        <v>73</v>
      </c>
      <c r="O67" s="18" t="s">
        <v>91</v>
      </c>
    </row>
    <row r="68" spans="1:15" ht="12.75" hidden="1">
      <c r="A68" s="7">
        <v>60</v>
      </c>
      <c r="B68" s="7" t="s">
        <v>66</v>
      </c>
      <c r="C68" s="23">
        <v>1700</v>
      </c>
      <c r="D68" s="23">
        <v>1700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8" t="s">
        <v>65</v>
      </c>
      <c r="L68" s="1">
        <v>2019</v>
      </c>
      <c r="M68" s="1">
        <v>2025</v>
      </c>
      <c r="N68" s="1" t="s">
        <v>73</v>
      </c>
      <c r="O68" s="1" t="s">
        <v>91</v>
      </c>
    </row>
    <row r="69" spans="1:15" ht="92.25" hidden="1">
      <c r="A69" s="12">
        <v>61</v>
      </c>
      <c r="B69" s="12" t="s">
        <v>118</v>
      </c>
      <c r="C69" s="21">
        <v>12023</v>
      </c>
      <c r="D69" s="21">
        <v>0</v>
      </c>
      <c r="E69" s="21">
        <v>0</v>
      </c>
      <c r="F69" s="21">
        <v>12023</v>
      </c>
      <c r="G69" s="21">
        <v>0</v>
      </c>
      <c r="H69" s="21">
        <v>0</v>
      </c>
      <c r="I69" s="21">
        <v>0</v>
      </c>
      <c r="J69" s="21">
        <v>0</v>
      </c>
      <c r="K69" s="12"/>
      <c r="L69" s="15">
        <v>2019</v>
      </c>
      <c r="M69" s="18">
        <v>2025</v>
      </c>
      <c r="N69" s="18" t="s">
        <v>73</v>
      </c>
      <c r="O69" s="18" t="s">
        <v>91</v>
      </c>
    </row>
    <row r="70" spans="1:15" ht="12.75" hidden="1">
      <c r="A70" s="7">
        <v>62</v>
      </c>
      <c r="B70" s="7" t="s">
        <v>66</v>
      </c>
      <c r="C70" s="23">
        <v>12023</v>
      </c>
      <c r="D70" s="23">
        <v>0</v>
      </c>
      <c r="E70" s="23">
        <v>0</v>
      </c>
      <c r="F70" s="23">
        <v>12023</v>
      </c>
      <c r="G70" s="23">
        <v>0</v>
      </c>
      <c r="H70" s="23">
        <v>0</v>
      </c>
      <c r="I70" s="23">
        <v>0</v>
      </c>
      <c r="J70" s="23">
        <v>0</v>
      </c>
      <c r="K70" s="8" t="s">
        <v>65</v>
      </c>
      <c r="L70" s="1">
        <v>2019</v>
      </c>
      <c r="M70" s="1">
        <v>2025</v>
      </c>
      <c r="N70" s="1" t="s">
        <v>73</v>
      </c>
      <c r="O70" s="1" t="s">
        <v>91</v>
      </c>
    </row>
    <row r="71" spans="1:15" ht="132" hidden="1">
      <c r="A71" s="12">
        <v>63</v>
      </c>
      <c r="B71" s="12" t="s">
        <v>87</v>
      </c>
      <c r="C71" s="21">
        <v>3200</v>
      </c>
      <c r="D71" s="21">
        <v>0</v>
      </c>
      <c r="E71" s="21">
        <v>800</v>
      </c>
      <c r="F71" s="21">
        <v>800</v>
      </c>
      <c r="G71" s="21">
        <v>800</v>
      </c>
      <c r="H71" s="21">
        <v>800</v>
      </c>
      <c r="I71" s="21">
        <v>0</v>
      </c>
      <c r="J71" s="21">
        <v>0</v>
      </c>
      <c r="K71" s="12"/>
      <c r="L71" s="15">
        <v>2019</v>
      </c>
      <c r="M71" s="18">
        <v>2025</v>
      </c>
      <c r="N71" s="18" t="s">
        <v>73</v>
      </c>
      <c r="O71" s="18" t="s">
        <v>91</v>
      </c>
    </row>
    <row r="72" spans="1:15" ht="12.75" hidden="1">
      <c r="A72" s="7">
        <v>64</v>
      </c>
      <c r="B72" s="7" t="s">
        <v>66</v>
      </c>
      <c r="C72" s="23">
        <v>3200</v>
      </c>
      <c r="D72" s="23">
        <v>0</v>
      </c>
      <c r="E72" s="23">
        <v>800</v>
      </c>
      <c r="F72" s="23">
        <v>800</v>
      </c>
      <c r="G72" s="23">
        <v>800</v>
      </c>
      <c r="H72" s="23">
        <v>800</v>
      </c>
      <c r="I72" s="23">
        <v>0</v>
      </c>
      <c r="J72" s="23">
        <v>0</v>
      </c>
      <c r="K72" s="8" t="s">
        <v>65</v>
      </c>
      <c r="L72" s="1">
        <v>2019</v>
      </c>
      <c r="M72" s="1">
        <v>2025</v>
      </c>
      <c r="N72" s="1" t="s">
        <v>73</v>
      </c>
      <c r="O72" s="1" t="s">
        <v>91</v>
      </c>
    </row>
    <row r="73" spans="1:15" ht="66" hidden="1">
      <c r="A73" s="12">
        <v>65</v>
      </c>
      <c r="B73" s="12" t="s">
        <v>104</v>
      </c>
      <c r="C73" s="21">
        <v>6309.1</v>
      </c>
      <c r="D73" s="21">
        <v>0</v>
      </c>
      <c r="E73" s="21">
        <v>0</v>
      </c>
      <c r="F73" s="21">
        <v>0</v>
      </c>
      <c r="G73" s="21">
        <v>6309.1</v>
      </c>
      <c r="H73" s="21">
        <v>0</v>
      </c>
      <c r="I73" s="21">
        <v>0</v>
      </c>
      <c r="J73" s="21">
        <v>0</v>
      </c>
      <c r="K73" s="12"/>
      <c r="L73" s="15">
        <v>2019</v>
      </c>
      <c r="M73" s="18">
        <v>2025</v>
      </c>
      <c r="N73" s="18" t="s">
        <v>73</v>
      </c>
      <c r="O73" s="18" t="s">
        <v>91</v>
      </c>
    </row>
    <row r="74" spans="1:15" ht="12.75" hidden="1">
      <c r="A74" s="7">
        <v>66</v>
      </c>
      <c r="B74" s="7" t="s">
        <v>66</v>
      </c>
      <c r="C74" s="23">
        <v>6309.1</v>
      </c>
      <c r="D74" s="23">
        <v>0</v>
      </c>
      <c r="E74" s="23">
        <v>0</v>
      </c>
      <c r="F74" s="23">
        <v>0</v>
      </c>
      <c r="G74" s="23">
        <v>6309.1</v>
      </c>
      <c r="H74" s="23">
        <v>0</v>
      </c>
      <c r="I74" s="23">
        <v>0</v>
      </c>
      <c r="J74" s="23">
        <v>0</v>
      </c>
      <c r="K74" s="8" t="s">
        <v>65</v>
      </c>
      <c r="L74" s="1">
        <v>2019</v>
      </c>
      <c r="M74" s="1">
        <v>2025</v>
      </c>
      <c r="N74" s="1" t="s">
        <v>73</v>
      </c>
      <c r="O74" s="1" t="s">
        <v>91</v>
      </c>
    </row>
    <row r="75" spans="1:15" ht="52.5" hidden="1">
      <c r="A75" s="12">
        <v>67</v>
      </c>
      <c r="B75" s="12" t="s">
        <v>13</v>
      </c>
      <c r="C75" s="21">
        <v>43363</v>
      </c>
      <c r="D75" s="21">
        <v>0</v>
      </c>
      <c r="E75" s="21">
        <v>0</v>
      </c>
      <c r="F75" s="21">
        <v>0</v>
      </c>
      <c r="G75" s="21">
        <v>0</v>
      </c>
      <c r="H75" s="21">
        <v>9580</v>
      </c>
      <c r="I75" s="21">
        <v>16981</v>
      </c>
      <c r="J75" s="21">
        <v>16802</v>
      </c>
      <c r="K75" s="12"/>
      <c r="L75" s="15">
        <v>2019</v>
      </c>
      <c r="M75" s="18">
        <v>2025</v>
      </c>
      <c r="N75" s="18" t="s">
        <v>73</v>
      </c>
      <c r="O75" s="18" t="s">
        <v>91</v>
      </c>
    </row>
    <row r="76" spans="1:15" ht="12.75" hidden="1">
      <c r="A76" s="7">
        <v>68</v>
      </c>
      <c r="B76" s="7" t="s">
        <v>66</v>
      </c>
      <c r="C76" s="23">
        <v>43363</v>
      </c>
      <c r="D76" s="23">
        <v>0</v>
      </c>
      <c r="E76" s="23">
        <v>0</v>
      </c>
      <c r="F76" s="23">
        <v>0</v>
      </c>
      <c r="G76" s="23">
        <v>0</v>
      </c>
      <c r="H76" s="23">
        <v>9580</v>
      </c>
      <c r="I76" s="23">
        <v>16981</v>
      </c>
      <c r="J76" s="23">
        <v>16802</v>
      </c>
      <c r="K76" s="8" t="s">
        <v>65</v>
      </c>
      <c r="L76" s="1">
        <v>2019</v>
      </c>
      <c r="M76" s="1">
        <v>2025</v>
      </c>
      <c r="N76" s="1" t="s">
        <v>73</v>
      </c>
      <c r="O76" s="1" t="s">
        <v>91</v>
      </c>
    </row>
    <row r="77" spans="1:15" ht="52.5" hidden="1">
      <c r="A77" s="12">
        <v>69</v>
      </c>
      <c r="B77" s="12" t="s">
        <v>93</v>
      </c>
      <c r="C77" s="21">
        <v>400</v>
      </c>
      <c r="D77" s="21">
        <v>0</v>
      </c>
      <c r="E77" s="21">
        <v>0</v>
      </c>
      <c r="F77" s="21">
        <v>0</v>
      </c>
      <c r="G77" s="21">
        <v>0</v>
      </c>
      <c r="H77" s="21">
        <v>400</v>
      </c>
      <c r="I77" s="21">
        <v>0</v>
      </c>
      <c r="J77" s="21">
        <v>0</v>
      </c>
      <c r="K77" s="12"/>
      <c r="L77" s="15">
        <v>2019</v>
      </c>
      <c r="M77" s="18">
        <v>2025</v>
      </c>
      <c r="N77" s="18" t="s">
        <v>73</v>
      </c>
      <c r="O77" s="18" t="s">
        <v>91</v>
      </c>
    </row>
    <row r="78" spans="1:15" ht="12.75" hidden="1">
      <c r="A78" s="7">
        <v>70</v>
      </c>
      <c r="B78" s="7" t="s">
        <v>66</v>
      </c>
      <c r="C78" s="23">
        <v>400</v>
      </c>
      <c r="D78" s="23">
        <v>0</v>
      </c>
      <c r="E78" s="23">
        <v>0</v>
      </c>
      <c r="F78" s="23">
        <v>0</v>
      </c>
      <c r="G78" s="23">
        <v>0</v>
      </c>
      <c r="H78" s="23">
        <v>400</v>
      </c>
      <c r="I78" s="23">
        <v>0</v>
      </c>
      <c r="J78" s="23">
        <v>0</v>
      </c>
      <c r="K78" s="8" t="s">
        <v>65</v>
      </c>
      <c r="L78" s="1">
        <v>2019</v>
      </c>
      <c r="M78" s="1">
        <v>2025</v>
      </c>
      <c r="N78" s="1" t="s">
        <v>73</v>
      </c>
      <c r="O78" s="1" t="s">
        <v>91</v>
      </c>
    </row>
    <row r="79" spans="1:15" ht="12.75" hidden="1">
      <c r="A79" s="12">
        <v>71</v>
      </c>
      <c r="B79" s="52" t="s">
        <v>62</v>
      </c>
      <c r="C79" s="53"/>
      <c r="D79" s="53"/>
      <c r="E79" s="53"/>
      <c r="F79" s="53"/>
      <c r="G79" s="53"/>
      <c r="H79" s="53"/>
      <c r="I79" s="53"/>
      <c r="J79" s="54"/>
      <c r="K79" s="12" t="s">
        <v>65</v>
      </c>
      <c r="L79" s="15">
        <v>2019</v>
      </c>
      <c r="M79" s="18">
        <v>2025</v>
      </c>
      <c r="N79" s="18" t="s">
        <v>73</v>
      </c>
      <c r="O79" s="18" t="s">
        <v>91</v>
      </c>
    </row>
    <row r="80" spans="1:15" ht="66" hidden="1">
      <c r="A80" s="12">
        <v>72</v>
      </c>
      <c r="B80" s="12" t="s">
        <v>57</v>
      </c>
      <c r="C80" s="21">
        <v>82800.8</v>
      </c>
      <c r="D80" s="21">
        <v>1391.8</v>
      </c>
      <c r="E80" s="21">
        <v>1647.3</v>
      </c>
      <c r="F80" s="21">
        <v>1895.2</v>
      </c>
      <c r="G80" s="21">
        <v>69353.3</v>
      </c>
      <c r="H80" s="21">
        <v>4361.6</v>
      </c>
      <c r="I80" s="21">
        <v>2211</v>
      </c>
      <c r="J80" s="21">
        <v>1940.7</v>
      </c>
      <c r="K80" s="12" t="s">
        <v>65</v>
      </c>
      <c r="L80" s="15">
        <v>2019</v>
      </c>
      <c r="M80" s="18">
        <v>2025</v>
      </c>
      <c r="N80" s="18" t="s">
        <v>73</v>
      </c>
      <c r="O80" s="18" t="s">
        <v>91</v>
      </c>
    </row>
    <row r="81" spans="1:15" ht="12.75" hidden="1">
      <c r="A81" s="13">
        <v>73</v>
      </c>
      <c r="B81" s="13" t="s">
        <v>81</v>
      </c>
      <c r="C81" s="22">
        <v>50238</v>
      </c>
      <c r="D81" s="22">
        <v>0</v>
      </c>
      <c r="E81" s="22">
        <v>0</v>
      </c>
      <c r="F81" s="22">
        <v>0</v>
      </c>
      <c r="G81" s="22">
        <v>49568.7</v>
      </c>
      <c r="H81" s="22">
        <v>669.3</v>
      </c>
      <c r="I81" s="22">
        <v>0</v>
      </c>
      <c r="J81" s="22">
        <v>0</v>
      </c>
      <c r="K81" s="13" t="s">
        <v>65</v>
      </c>
      <c r="L81" s="16">
        <v>2019</v>
      </c>
      <c r="M81" s="19">
        <v>2025</v>
      </c>
      <c r="N81" s="19" t="s">
        <v>73</v>
      </c>
      <c r="O81" s="19" t="s">
        <v>91</v>
      </c>
    </row>
    <row r="82" spans="1:15" ht="12.75" hidden="1">
      <c r="A82" s="13">
        <v>74</v>
      </c>
      <c r="B82" s="13" t="s">
        <v>111</v>
      </c>
      <c r="C82" s="22">
        <v>2117.9</v>
      </c>
      <c r="D82" s="22">
        <v>0</v>
      </c>
      <c r="E82" s="22">
        <v>0</v>
      </c>
      <c r="F82" s="22">
        <v>0</v>
      </c>
      <c r="G82" s="22">
        <v>2074.8</v>
      </c>
      <c r="H82" s="22">
        <v>43.2</v>
      </c>
      <c r="I82" s="22">
        <v>0</v>
      </c>
      <c r="J82" s="22">
        <v>0</v>
      </c>
      <c r="K82" s="13" t="s">
        <v>65</v>
      </c>
      <c r="L82" s="16">
        <v>2019</v>
      </c>
      <c r="M82" s="19">
        <v>2025</v>
      </c>
      <c r="N82" s="19" t="s">
        <v>73</v>
      </c>
      <c r="O82" s="19" t="s">
        <v>91</v>
      </c>
    </row>
    <row r="83" spans="1:15" ht="12.75" hidden="1">
      <c r="A83" s="13">
        <v>75</v>
      </c>
      <c r="B83" s="13" t="s">
        <v>66</v>
      </c>
      <c r="C83" s="22">
        <v>30444.9</v>
      </c>
      <c r="D83" s="22">
        <v>1391.8</v>
      </c>
      <c r="E83" s="22">
        <v>1647.3</v>
      </c>
      <c r="F83" s="22">
        <v>1895.2</v>
      </c>
      <c r="G83" s="22">
        <v>17709.8</v>
      </c>
      <c r="H83" s="22">
        <v>3649.1</v>
      </c>
      <c r="I83" s="22">
        <v>2211</v>
      </c>
      <c r="J83" s="22">
        <v>1940.7</v>
      </c>
      <c r="K83" s="13" t="s">
        <v>65</v>
      </c>
      <c r="L83" s="16">
        <v>2019</v>
      </c>
      <c r="M83" s="19">
        <v>2025</v>
      </c>
      <c r="N83" s="19" t="s">
        <v>73</v>
      </c>
      <c r="O83" s="19" t="s">
        <v>91</v>
      </c>
    </row>
    <row r="84" spans="1:15" ht="12.75" hidden="1">
      <c r="A84" s="12">
        <v>76</v>
      </c>
      <c r="B84" s="52" t="s">
        <v>19</v>
      </c>
      <c r="C84" s="53"/>
      <c r="D84" s="53"/>
      <c r="E84" s="53"/>
      <c r="F84" s="53"/>
      <c r="G84" s="53"/>
      <c r="H84" s="53"/>
      <c r="I84" s="53"/>
      <c r="J84" s="54"/>
      <c r="K84" s="12" t="s">
        <v>65</v>
      </c>
      <c r="L84" s="15">
        <v>2019</v>
      </c>
      <c r="M84" s="18">
        <v>2025</v>
      </c>
      <c r="N84" s="18" t="s">
        <v>73</v>
      </c>
      <c r="O84" s="18" t="s">
        <v>91</v>
      </c>
    </row>
    <row r="85" spans="1:15" ht="52.5" hidden="1">
      <c r="A85" s="12">
        <v>77</v>
      </c>
      <c r="B85" s="12" t="s">
        <v>125</v>
      </c>
      <c r="C85" s="21">
        <v>71947.8</v>
      </c>
      <c r="D85" s="21">
        <v>0</v>
      </c>
      <c r="E85" s="21">
        <v>0</v>
      </c>
      <c r="F85" s="21">
        <v>0</v>
      </c>
      <c r="G85" s="21">
        <v>66901.2</v>
      </c>
      <c r="H85" s="21">
        <v>3246.7</v>
      </c>
      <c r="I85" s="21">
        <v>1000</v>
      </c>
      <c r="J85" s="21">
        <v>800</v>
      </c>
      <c r="K85" s="12" t="s">
        <v>65</v>
      </c>
      <c r="L85" s="15">
        <v>2019</v>
      </c>
      <c r="M85" s="18">
        <v>2025</v>
      </c>
      <c r="N85" s="18" t="s">
        <v>73</v>
      </c>
      <c r="O85" s="18" t="s">
        <v>91</v>
      </c>
    </row>
    <row r="86" spans="1:15" ht="12.75" hidden="1">
      <c r="A86" s="13">
        <v>78</v>
      </c>
      <c r="B86" s="13" t="s">
        <v>81</v>
      </c>
      <c r="C86" s="22">
        <v>50238</v>
      </c>
      <c r="D86" s="22">
        <v>0</v>
      </c>
      <c r="E86" s="22">
        <v>0</v>
      </c>
      <c r="F86" s="22">
        <v>0</v>
      </c>
      <c r="G86" s="22">
        <v>49568.7</v>
      </c>
      <c r="H86" s="22">
        <v>669.3</v>
      </c>
      <c r="I86" s="22">
        <v>0</v>
      </c>
      <c r="J86" s="22">
        <v>0</v>
      </c>
      <c r="K86" s="13" t="s">
        <v>65</v>
      </c>
      <c r="L86" s="16">
        <v>2019</v>
      </c>
      <c r="M86" s="19">
        <v>2025</v>
      </c>
      <c r="N86" s="19" t="s">
        <v>73</v>
      </c>
      <c r="O86" s="19" t="s">
        <v>91</v>
      </c>
    </row>
    <row r="87" spans="1:15" ht="12.75" hidden="1">
      <c r="A87" s="13">
        <v>79</v>
      </c>
      <c r="B87" s="13" t="s">
        <v>111</v>
      </c>
      <c r="C87" s="22">
        <v>2117.9</v>
      </c>
      <c r="D87" s="22">
        <v>0</v>
      </c>
      <c r="E87" s="22">
        <v>0</v>
      </c>
      <c r="F87" s="22">
        <v>0</v>
      </c>
      <c r="G87" s="22">
        <v>2074.8</v>
      </c>
      <c r="H87" s="22">
        <v>43.2</v>
      </c>
      <c r="I87" s="22">
        <v>0</v>
      </c>
      <c r="J87" s="22">
        <v>0</v>
      </c>
      <c r="K87" s="13" t="s">
        <v>65</v>
      </c>
      <c r="L87" s="16">
        <v>2019</v>
      </c>
      <c r="M87" s="19">
        <v>2025</v>
      </c>
      <c r="N87" s="19" t="s">
        <v>73</v>
      </c>
      <c r="O87" s="19" t="s">
        <v>91</v>
      </c>
    </row>
    <row r="88" spans="1:15" ht="12.75" hidden="1">
      <c r="A88" s="13">
        <v>80</v>
      </c>
      <c r="B88" s="13" t="s">
        <v>66</v>
      </c>
      <c r="C88" s="22">
        <v>19591.9</v>
      </c>
      <c r="D88" s="22">
        <v>0</v>
      </c>
      <c r="E88" s="22">
        <v>0</v>
      </c>
      <c r="F88" s="22">
        <v>0</v>
      </c>
      <c r="G88" s="22">
        <v>15257.7</v>
      </c>
      <c r="H88" s="22">
        <v>2534.2</v>
      </c>
      <c r="I88" s="22">
        <v>1000</v>
      </c>
      <c r="J88" s="22">
        <v>800</v>
      </c>
      <c r="K88" s="13" t="s">
        <v>65</v>
      </c>
      <c r="L88" s="16">
        <v>2019</v>
      </c>
      <c r="M88" s="19">
        <v>2025</v>
      </c>
      <c r="N88" s="19" t="s">
        <v>73</v>
      </c>
      <c r="O88" s="19" t="s">
        <v>91</v>
      </c>
    </row>
    <row r="89" spans="1:15" ht="52.5" hidden="1">
      <c r="A89" s="12">
        <v>81</v>
      </c>
      <c r="B89" s="12" t="s">
        <v>37</v>
      </c>
      <c r="C89" s="21">
        <v>71947.8</v>
      </c>
      <c r="D89" s="21">
        <v>0</v>
      </c>
      <c r="E89" s="21">
        <v>0</v>
      </c>
      <c r="F89" s="21">
        <v>0</v>
      </c>
      <c r="G89" s="21">
        <v>66901.2</v>
      </c>
      <c r="H89" s="21">
        <v>3246.7</v>
      </c>
      <c r="I89" s="21">
        <v>1000</v>
      </c>
      <c r="J89" s="21">
        <v>800</v>
      </c>
      <c r="K89" s="12" t="s">
        <v>65</v>
      </c>
      <c r="L89" s="15">
        <v>2019</v>
      </c>
      <c r="M89" s="18">
        <v>2025</v>
      </c>
      <c r="N89" s="18" t="s">
        <v>73</v>
      </c>
      <c r="O89" s="18" t="s">
        <v>91</v>
      </c>
    </row>
    <row r="90" spans="1:15" ht="52.5" hidden="1">
      <c r="A90" s="12">
        <v>82</v>
      </c>
      <c r="B90" s="12" t="s">
        <v>16</v>
      </c>
      <c r="C90" s="21" t="s">
        <v>92</v>
      </c>
      <c r="D90" s="21" t="s">
        <v>92</v>
      </c>
      <c r="E90" s="21" t="s">
        <v>92</v>
      </c>
      <c r="F90" s="21" t="s">
        <v>92</v>
      </c>
      <c r="G90" s="21" t="s">
        <v>92</v>
      </c>
      <c r="H90" s="21" t="s">
        <v>92</v>
      </c>
      <c r="I90" s="21" t="s">
        <v>92</v>
      </c>
      <c r="J90" s="21" t="s">
        <v>92</v>
      </c>
      <c r="K90" s="12"/>
      <c r="L90" s="15">
        <v>2019</v>
      </c>
      <c r="M90" s="18">
        <v>2025</v>
      </c>
      <c r="N90" s="18" t="s">
        <v>73</v>
      </c>
      <c r="O90" s="18" t="s">
        <v>91</v>
      </c>
    </row>
    <row r="91" spans="1:15" ht="12.75" hidden="1">
      <c r="A91" s="7">
        <v>83</v>
      </c>
      <c r="B91" s="7" t="s">
        <v>66</v>
      </c>
      <c r="C91" s="23" t="s">
        <v>92</v>
      </c>
      <c r="D91" s="23" t="s">
        <v>92</v>
      </c>
      <c r="E91" s="23" t="s">
        <v>92</v>
      </c>
      <c r="F91" s="23" t="s">
        <v>92</v>
      </c>
      <c r="G91" s="23" t="s">
        <v>92</v>
      </c>
      <c r="H91" s="23" t="s">
        <v>92</v>
      </c>
      <c r="I91" s="23" t="s">
        <v>92</v>
      </c>
      <c r="J91" s="23" t="s">
        <v>92</v>
      </c>
      <c r="K91" s="8" t="s">
        <v>65</v>
      </c>
      <c r="L91" s="1">
        <v>2019</v>
      </c>
      <c r="M91" s="1">
        <v>2025</v>
      </c>
      <c r="N91" s="1" t="s">
        <v>73</v>
      </c>
      <c r="O91" s="1" t="s">
        <v>91</v>
      </c>
    </row>
    <row r="92" spans="1:15" ht="92.25" hidden="1">
      <c r="A92" s="12">
        <v>84</v>
      </c>
      <c r="B92" s="12" t="s">
        <v>113</v>
      </c>
      <c r="C92" s="21">
        <v>71947.8</v>
      </c>
      <c r="D92" s="21">
        <v>0</v>
      </c>
      <c r="E92" s="21">
        <v>0</v>
      </c>
      <c r="F92" s="21">
        <v>0</v>
      </c>
      <c r="G92" s="21">
        <v>66901.2</v>
      </c>
      <c r="H92" s="21">
        <v>3246.7</v>
      </c>
      <c r="I92" s="21">
        <v>1000</v>
      </c>
      <c r="J92" s="21">
        <v>800</v>
      </c>
      <c r="K92" s="12"/>
      <c r="L92" s="15">
        <v>2019</v>
      </c>
      <c r="M92" s="18">
        <v>2025</v>
      </c>
      <c r="N92" s="18" t="s">
        <v>73</v>
      </c>
      <c r="O92" s="18" t="s">
        <v>91</v>
      </c>
    </row>
    <row r="93" spans="1:15" ht="12.75" hidden="1">
      <c r="A93" s="7">
        <v>85</v>
      </c>
      <c r="B93" s="7" t="s">
        <v>81</v>
      </c>
      <c r="C93" s="23">
        <v>50238</v>
      </c>
      <c r="D93" s="23">
        <v>0</v>
      </c>
      <c r="E93" s="23">
        <v>0</v>
      </c>
      <c r="F93" s="23">
        <v>0</v>
      </c>
      <c r="G93" s="23">
        <v>49568.7</v>
      </c>
      <c r="H93" s="23">
        <v>669.3</v>
      </c>
      <c r="I93" s="23">
        <v>0</v>
      </c>
      <c r="J93" s="23">
        <v>0</v>
      </c>
      <c r="K93" s="8" t="s">
        <v>65</v>
      </c>
      <c r="L93" s="1">
        <v>2019</v>
      </c>
      <c r="M93" s="1">
        <v>2025</v>
      </c>
      <c r="N93" s="1" t="s">
        <v>73</v>
      </c>
      <c r="O93" s="1" t="s">
        <v>91</v>
      </c>
    </row>
    <row r="94" spans="1:15" ht="12.75" hidden="1">
      <c r="A94" s="7">
        <v>86</v>
      </c>
      <c r="B94" s="7" t="s">
        <v>111</v>
      </c>
      <c r="C94" s="23">
        <v>2117.9</v>
      </c>
      <c r="D94" s="23">
        <v>0</v>
      </c>
      <c r="E94" s="23">
        <v>0</v>
      </c>
      <c r="F94" s="23">
        <v>0</v>
      </c>
      <c r="G94" s="23">
        <v>2074.8</v>
      </c>
      <c r="H94" s="23">
        <v>43.2</v>
      </c>
      <c r="I94" s="23">
        <v>0</v>
      </c>
      <c r="J94" s="23">
        <v>0</v>
      </c>
      <c r="K94" s="8" t="s">
        <v>65</v>
      </c>
      <c r="L94" s="1">
        <v>2019</v>
      </c>
      <c r="M94" s="1">
        <v>2025</v>
      </c>
      <c r="N94" s="1" t="s">
        <v>73</v>
      </c>
      <c r="O94" s="1" t="s">
        <v>91</v>
      </c>
    </row>
    <row r="95" spans="1:15" ht="12.75" hidden="1">
      <c r="A95" s="7">
        <v>87</v>
      </c>
      <c r="B95" s="7" t="s">
        <v>66</v>
      </c>
      <c r="C95" s="23">
        <v>19591.9</v>
      </c>
      <c r="D95" s="23">
        <v>0</v>
      </c>
      <c r="E95" s="23">
        <v>0</v>
      </c>
      <c r="F95" s="23">
        <v>0</v>
      </c>
      <c r="G95" s="23">
        <v>15257.7</v>
      </c>
      <c r="H95" s="23">
        <v>2534.2</v>
      </c>
      <c r="I95" s="23">
        <v>1000</v>
      </c>
      <c r="J95" s="23">
        <v>800</v>
      </c>
      <c r="K95" s="8" t="s">
        <v>65</v>
      </c>
      <c r="L95" s="1">
        <v>2019</v>
      </c>
      <c r="M95" s="1">
        <v>2025</v>
      </c>
      <c r="N95" s="1" t="s">
        <v>73</v>
      </c>
      <c r="O95" s="1" t="s">
        <v>91</v>
      </c>
    </row>
    <row r="96" spans="1:15" ht="12.75" hidden="1">
      <c r="A96" s="12">
        <v>88</v>
      </c>
      <c r="B96" s="52" t="s">
        <v>8</v>
      </c>
      <c r="C96" s="53"/>
      <c r="D96" s="53"/>
      <c r="E96" s="53"/>
      <c r="F96" s="53"/>
      <c r="G96" s="53"/>
      <c r="H96" s="53"/>
      <c r="I96" s="53"/>
      <c r="J96" s="54"/>
      <c r="K96" s="12" t="s">
        <v>65</v>
      </c>
      <c r="L96" s="15">
        <v>2019</v>
      </c>
      <c r="M96" s="18">
        <v>2025</v>
      </c>
      <c r="N96" s="18" t="s">
        <v>73</v>
      </c>
      <c r="O96" s="18" t="s">
        <v>91</v>
      </c>
    </row>
    <row r="97" spans="1:15" ht="39" hidden="1">
      <c r="A97" s="12">
        <v>89</v>
      </c>
      <c r="B97" s="12" t="s">
        <v>24</v>
      </c>
      <c r="C97" s="21">
        <v>10853</v>
      </c>
      <c r="D97" s="21">
        <v>1391.8</v>
      </c>
      <c r="E97" s="21">
        <v>1647.3</v>
      </c>
      <c r="F97" s="21">
        <v>1895.2</v>
      </c>
      <c r="G97" s="21">
        <v>2452.1</v>
      </c>
      <c r="H97" s="21">
        <v>1114.9</v>
      </c>
      <c r="I97" s="21">
        <v>1211</v>
      </c>
      <c r="J97" s="21">
        <v>1140.7</v>
      </c>
      <c r="K97" s="12" t="s">
        <v>65</v>
      </c>
      <c r="L97" s="15">
        <v>2019</v>
      </c>
      <c r="M97" s="18">
        <v>2025</v>
      </c>
      <c r="N97" s="18" t="s">
        <v>73</v>
      </c>
      <c r="O97" s="18" t="s">
        <v>91</v>
      </c>
    </row>
    <row r="98" spans="1:15" ht="12.75" hidden="1">
      <c r="A98" s="13">
        <v>90</v>
      </c>
      <c r="B98" s="13" t="s">
        <v>66</v>
      </c>
      <c r="C98" s="22">
        <v>10853</v>
      </c>
      <c r="D98" s="22">
        <v>1391.8</v>
      </c>
      <c r="E98" s="22">
        <v>1647.3</v>
      </c>
      <c r="F98" s="22">
        <v>1895.2</v>
      </c>
      <c r="G98" s="22">
        <v>2452.1</v>
      </c>
      <c r="H98" s="22">
        <v>1114.9</v>
      </c>
      <c r="I98" s="22">
        <v>1211</v>
      </c>
      <c r="J98" s="22">
        <v>1140.7</v>
      </c>
      <c r="K98" s="13" t="s">
        <v>65</v>
      </c>
      <c r="L98" s="16">
        <v>2019</v>
      </c>
      <c r="M98" s="19">
        <v>2025</v>
      </c>
      <c r="N98" s="19" t="s">
        <v>73</v>
      </c>
      <c r="O98" s="19" t="s">
        <v>91</v>
      </c>
    </row>
    <row r="99" spans="1:15" ht="78.75" hidden="1">
      <c r="A99" s="12">
        <v>91</v>
      </c>
      <c r="B99" s="12" t="s">
        <v>50</v>
      </c>
      <c r="C99" s="21">
        <v>4739.5</v>
      </c>
      <c r="D99" s="21">
        <v>643.5</v>
      </c>
      <c r="E99" s="21">
        <v>797.3</v>
      </c>
      <c r="F99" s="21">
        <v>991.8</v>
      </c>
      <c r="G99" s="21">
        <v>1376.1</v>
      </c>
      <c r="H99" s="21">
        <v>203</v>
      </c>
      <c r="I99" s="21">
        <v>399</v>
      </c>
      <c r="J99" s="21">
        <v>328.7</v>
      </c>
      <c r="K99" s="12"/>
      <c r="L99" s="15">
        <v>2019</v>
      </c>
      <c r="M99" s="18">
        <v>2025</v>
      </c>
      <c r="N99" s="18" t="s">
        <v>73</v>
      </c>
      <c r="O99" s="18" t="s">
        <v>91</v>
      </c>
    </row>
    <row r="100" spans="1:15" ht="12.75" hidden="1">
      <c r="A100" s="7">
        <v>92</v>
      </c>
      <c r="B100" s="7" t="s">
        <v>66</v>
      </c>
      <c r="C100" s="23">
        <v>4739.5</v>
      </c>
      <c r="D100" s="23">
        <v>643.5</v>
      </c>
      <c r="E100" s="23">
        <v>797.3</v>
      </c>
      <c r="F100" s="23">
        <v>991.8</v>
      </c>
      <c r="G100" s="23">
        <v>1376.1</v>
      </c>
      <c r="H100" s="23">
        <v>203</v>
      </c>
      <c r="I100" s="23">
        <v>399</v>
      </c>
      <c r="J100" s="23">
        <v>328.7</v>
      </c>
      <c r="K100" s="8" t="s">
        <v>65</v>
      </c>
      <c r="L100" s="1">
        <v>2019</v>
      </c>
      <c r="M100" s="1">
        <v>2025</v>
      </c>
      <c r="N100" s="1" t="s">
        <v>73</v>
      </c>
      <c r="O100" s="1" t="s">
        <v>91</v>
      </c>
    </row>
    <row r="101" spans="1:15" ht="132" hidden="1">
      <c r="A101" s="12">
        <v>93</v>
      </c>
      <c r="B101" s="12" t="s">
        <v>68</v>
      </c>
      <c r="C101" s="21">
        <v>2248</v>
      </c>
      <c r="D101" s="21">
        <v>348.3</v>
      </c>
      <c r="E101" s="21">
        <v>350</v>
      </c>
      <c r="F101" s="21">
        <v>307.6</v>
      </c>
      <c r="G101" s="21">
        <v>306</v>
      </c>
      <c r="H101" s="21">
        <v>312</v>
      </c>
      <c r="I101" s="21">
        <v>312</v>
      </c>
      <c r="J101" s="21">
        <v>312</v>
      </c>
      <c r="K101" s="12"/>
      <c r="L101" s="15">
        <v>2019</v>
      </c>
      <c r="M101" s="18">
        <v>2025</v>
      </c>
      <c r="N101" s="18" t="s">
        <v>73</v>
      </c>
      <c r="O101" s="18" t="s">
        <v>91</v>
      </c>
    </row>
    <row r="102" spans="1:15" ht="12.75" hidden="1">
      <c r="A102" s="7">
        <v>94</v>
      </c>
      <c r="B102" s="7" t="s">
        <v>66</v>
      </c>
      <c r="C102" s="23">
        <v>2248</v>
      </c>
      <c r="D102" s="23">
        <v>348.3</v>
      </c>
      <c r="E102" s="23">
        <v>350</v>
      </c>
      <c r="F102" s="23">
        <v>307.6</v>
      </c>
      <c r="G102" s="23">
        <v>306</v>
      </c>
      <c r="H102" s="23">
        <v>312</v>
      </c>
      <c r="I102" s="23">
        <v>312</v>
      </c>
      <c r="J102" s="23">
        <v>312</v>
      </c>
      <c r="K102" s="8" t="s">
        <v>65</v>
      </c>
      <c r="L102" s="1">
        <v>2019</v>
      </c>
      <c r="M102" s="1">
        <v>2025</v>
      </c>
      <c r="N102" s="1" t="s">
        <v>73</v>
      </c>
      <c r="O102" s="1" t="s">
        <v>91</v>
      </c>
    </row>
    <row r="103" spans="1:15" ht="39" hidden="1">
      <c r="A103" s="12">
        <v>95</v>
      </c>
      <c r="B103" s="12" t="s">
        <v>102</v>
      </c>
      <c r="C103" s="21">
        <v>3865.6</v>
      </c>
      <c r="D103" s="21">
        <v>399.9</v>
      </c>
      <c r="E103" s="21">
        <v>500</v>
      </c>
      <c r="F103" s="21">
        <v>595.8</v>
      </c>
      <c r="G103" s="21">
        <v>770</v>
      </c>
      <c r="H103" s="21">
        <v>599.9</v>
      </c>
      <c r="I103" s="21">
        <v>500</v>
      </c>
      <c r="J103" s="21">
        <v>500</v>
      </c>
      <c r="K103" s="12"/>
      <c r="L103" s="15">
        <v>2019</v>
      </c>
      <c r="M103" s="18">
        <v>2025</v>
      </c>
      <c r="N103" s="18" t="s">
        <v>73</v>
      </c>
      <c r="O103" s="18" t="s">
        <v>91</v>
      </c>
    </row>
    <row r="104" spans="1:15" ht="12.75" hidden="1">
      <c r="A104" s="7">
        <v>96</v>
      </c>
      <c r="B104" s="7" t="s">
        <v>66</v>
      </c>
      <c r="C104" s="23">
        <v>3865.6</v>
      </c>
      <c r="D104" s="23">
        <v>399.9</v>
      </c>
      <c r="E104" s="23">
        <v>500</v>
      </c>
      <c r="F104" s="23">
        <v>595.8</v>
      </c>
      <c r="G104" s="23">
        <v>770</v>
      </c>
      <c r="H104" s="23">
        <v>599.9</v>
      </c>
      <c r="I104" s="23">
        <v>500</v>
      </c>
      <c r="J104" s="23">
        <v>500</v>
      </c>
      <c r="K104" s="8" t="s">
        <v>65</v>
      </c>
      <c r="L104" s="1">
        <v>2019</v>
      </c>
      <c r="M104" s="1">
        <v>2025</v>
      </c>
      <c r="N104" s="1" t="s">
        <v>73</v>
      </c>
      <c r="O104" s="1" t="s">
        <v>91</v>
      </c>
    </row>
    <row r="105" spans="1:15" ht="36" customHeight="1" hidden="1">
      <c r="A105" s="12">
        <v>97</v>
      </c>
      <c r="B105" s="52" t="s">
        <v>36</v>
      </c>
      <c r="C105" s="53"/>
      <c r="D105" s="53"/>
      <c r="E105" s="53"/>
      <c r="F105" s="53"/>
      <c r="G105" s="53"/>
      <c r="H105" s="53"/>
      <c r="I105" s="53"/>
      <c r="J105" s="54"/>
      <c r="K105" s="12" t="s">
        <v>65</v>
      </c>
      <c r="L105" s="15">
        <v>2019</v>
      </c>
      <c r="M105" s="18">
        <v>2025</v>
      </c>
      <c r="N105" s="18" t="s">
        <v>73</v>
      </c>
      <c r="O105" s="18" t="s">
        <v>91</v>
      </c>
    </row>
    <row r="106" spans="1:15" ht="158.25" hidden="1">
      <c r="A106" s="12">
        <v>98</v>
      </c>
      <c r="B106" s="12" t="s">
        <v>79</v>
      </c>
      <c r="C106" s="21">
        <v>291262.5</v>
      </c>
      <c r="D106" s="21">
        <v>17869.1</v>
      </c>
      <c r="E106" s="21">
        <v>55158.5</v>
      </c>
      <c r="F106" s="21">
        <v>169076.6</v>
      </c>
      <c r="G106" s="21">
        <v>28612.3</v>
      </c>
      <c r="H106" s="21">
        <v>10046</v>
      </c>
      <c r="I106" s="21">
        <v>5500</v>
      </c>
      <c r="J106" s="21">
        <v>5000</v>
      </c>
      <c r="K106" s="12" t="s">
        <v>65</v>
      </c>
      <c r="L106" s="15">
        <v>2019</v>
      </c>
      <c r="M106" s="18">
        <v>2025</v>
      </c>
      <c r="N106" s="18" t="s">
        <v>73</v>
      </c>
      <c r="O106" s="18" t="s">
        <v>91</v>
      </c>
    </row>
    <row r="107" spans="1:15" ht="12.75" hidden="1">
      <c r="A107" s="13">
        <v>99</v>
      </c>
      <c r="B107" s="13" t="s">
        <v>81</v>
      </c>
      <c r="C107" s="22">
        <v>7010</v>
      </c>
      <c r="D107" s="22">
        <v>0</v>
      </c>
      <c r="E107" s="22">
        <v>7010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13" t="s">
        <v>65</v>
      </c>
      <c r="L107" s="16">
        <v>2019</v>
      </c>
      <c r="M107" s="19">
        <v>2025</v>
      </c>
      <c r="N107" s="19" t="s">
        <v>73</v>
      </c>
      <c r="O107" s="19" t="s">
        <v>91</v>
      </c>
    </row>
    <row r="108" spans="1:15" ht="12.75" hidden="1">
      <c r="A108" s="13">
        <v>100</v>
      </c>
      <c r="B108" s="13" t="s">
        <v>111</v>
      </c>
      <c r="C108" s="22">
        <v>217773.4</v>
      </c>
      <c r="D108" s="22">
        <v>14102.8</v>
      </c>
      <c r="E108" s="22">
        <v>41952.8</v>
      </c>
      <c r="F108" s="22">
        <v>151910.7</v>
      </c>
      <c r="G108" s="22">
        <v>9807.1</v>
      </c>
      <c r="H108" s="22">
        <v>0</v>
      </c>
      <c r="I108" s="22">
        <v>0</v>
      </c>
      <c r="J108" s="22">
        <v>0</v>
      </c>
      <c r="K108" s="13" t="s">
        <v>65</v>
      </c>
      <c r="L108" s="16">
        <v>2019</v>
      </c>
      <c r="M108" s="19">
        <v>2025</v>
      </c>
      <c r="N108" s="19" t="s">
        <v>73</v>
      </c>
      <c r="O108" s="19" t="s">
        <v>91</v>
      </c>
    </row>
    <row r="109" spans="1:15" ht="12.75" hidden="1">
      <c r="A109" s="13">
        <v>101</v>
      </c>
      <c r="B109" s="13" t="s">
        <v>66</v>
      </c>
      <c r="C109" s="22">
        <v>66479.1</v>
      </c>
      <c r="D109" s="22">
        <v>3766.3</v>
      </c>
      <c r="E109" s="22">
        <v>6195.7</v>
      </c>
      <c r="F109" s="22">
        <v>17165.9</v>
      </c>
      <c r="G109" s="22">
        <v>18805.2</v>
      </c>
      <c r="H109" s="22">
        <v>10046</v>
      </c>
      <c r="I109" s="22">
        <v>5500</v>
      </c>
      <c r="J109" s="22">
        <v>5000</v>
      </c>
      <c r="K109" s="13" t="s">
        <v>65</v>
      </c>
      <c r="L109" s="16">
        <v>2019</v>
      </c>
      <c r="M109" s="19">
        <v>2025</v>
      </c>
      <c r="N109" s="19" t="s">
        <v>73</v>
      </c>
      <c r="O109" s="19" t="s">
        <v>91</v>
      </c>
    </row>
    <row r="110" spans="1:15" ht="12.75" hidden="1">
      <c r="A110" s="12">
        <v>102</v>
      </c>
      <c r="B110" s="52" t="s">
        <v>19</v>
      </c>
      <c r="C110" s="53"/>
      <c r="D110" s="53"/>
      <c r="E110" s="53"/>
      <c r="F110" s="53"/>
      <c r="G110" s="53"/>
      <c r="H110" s="53"/>
      <c r="I110" s="53"/>
      <c r="J110" s="54"/>
      <c r="K110" s="12" t="s">
        <v>65</v>
      </c>
      <c r="L110" s="15">
        <v>2019</v>
      </c>
      <c r="M110" s="18">
        <v>2025</v>
      </c>
      <c r="N110" s="18" t="s">
        <v>73</v>
      </c>
      <c r="O110" s="18" t="s">
        <v>91</v>
      </c>
    </row>
    <row r="111" spans="1:15" ht="52.5" hidden="1">
      <c r="A111" s="12">
        <v>103</v>
      </c>
      <c r="B111" s="12" t="s">
        <v>125</v>
      </c>
      <c r="C111" s="21">
        <v>205909.2</v>
      </c>
      <c r="D111" s="21">
        <v>5838.8</v>
      </c>
      <c r="E111" s="21">
        <v>49396.7</v>
      </c>
      <c r="F111" s="21">
        <v>146693.3</v>
      </c>
      <c r="G111" s="21">
        <v>3980.4</v>
      </c>
      <c r="H111" s="21">
        <v>0</v>
      </c>
      <c r="I111" s="21">
        <v>0</v>
      </c>
      <c r="J111" s="21">
        <v>0</v>
      </c>
      <c r="K111" s="12" t="s">
        <v>65</v>
      </c>
      <c r="L111" s="15">
        <v>2019</v>
      </c>
      <c r="M111" s="18">
        <v>2025</v>
      </c>
      <c r="N111" s="18" t="s">
        <v>73</v>
      </c>
      <c r="O111" s="18" t="s">
        <v>91</v>
      </c>
    </row>
    <row r="112" spans="1:15" ht="12.75" hidden="1">
      <c r="A112" s="13">
        <v>104</v>
      </c>
      <c r="B112" s="13" t="s">
        <v>81</v>
      </c>
      <c r="C112" s="22">
        <v>7010</v>
      </c>
      <c r="D112" s="22">
        <v>0</v>
      </c>
      <c r="E112" s="22">
        <v>7010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13" t="s">
        <v>65</v>
      </c>
      <c r="L112" s="16">
        <v>2019</v>
      </c>
      <c r="M112" s="19">
        <v>2025</v>
      </c>
      <c r="N112" s="19" t="s">
        <v>73</v>
      </c>
      <c r="O112" s="19" t="s">
        <v>91</v>
      </c>
    </row>
    <row r="113" spans="1:15" ht="12.75" hidden="1">
      <c r="A113" s="13">
        <v>105</v>
      </c>
      <c r="B113" s="13" t="s">
        <v>111</v>
      </c>
      <c r="C113" s="22">
        <v>177569.7</v>
      </c>
      <c r="D113" s="22">
        <v>5522.8</v>
      </c>
      <c r="E113" s="22">
        <v>40086</v>
      </c>
      <c r="F113" s="22">
        <v>131960.9</v>
      </c>
      <c r="G113" s="22">
        <v>0</v>
      </c>
      <c r="H113" s="22">
        <v>0</v>
      </c>
      <c r="I113" s="22">
        <v>0</v>
      </c>
      <c r="J113" s="22">
        <v>0</v>
      </c>
      <c r="K113" s="13" t="s">
        <v>65</v>
      </c>
      <c r="L113" s="16">
        <v>2019</v>
      </c>
      <c r="M113" s="19">
        <v>2025</v>
      </c>
      <c r="N113" s="19" t="s">
        <v>73</v>
      </c>
      <c r="O113" s="19" t="s">
        <v>91</v>
      </c>
    </row>
    <row r="114" spans="1:15" ht="12.75" hidden="1">
      <c r="A114" s="13">
        <v>106</v>
      </c>
      <c r="B114" s="13" t="s">
        <v>66</v>
      </c>
      <c r="C114" s="22">
        <v>21329.5</v>
      </c>
      <c r="D114" s="22">
        <v>316</v>
      </c>
      <c r="E114" s="22">
        <v>2300.7</v>
      </c>
      <c r="F114" s="22">
        <v>14732.4</v>
      </c>
      <c r="G114" s="22">
        <v>3980.4</v>
      </c>
      <c r="H114" s="22">
        <v>0</v>
      </c>
      <c r="I114" s="22">
        <v>0</v>
      </c>
      <c r="J114" s="22">
        <v>0</v>
      </c>
      <c r="K114" s="13" t="s">
        <v>65</v>
      </c>
      <c r="L114" s="16">
        <v>2019</v>
      </c>
      <c r="M114" s="19">
        <v>2025</v>
      </c>
      <c r="N114" s="19" t="s">
        <v>73</v>
      </c>
      <c r="O114" s="19" t="s">
        <v>91</v>
      </c>
    </row>
    <row r="115" spans="1:15" ht="52.5" hidden="1">
      <c r="A115" s="12">
        <v>107</v>
      </c>
      <c r="B115" s="12" t="s">
        <v>37</v>
      </c>
      <c r="C115" s="21">
        <v>205909.2</v>
      </c>
      <c r="D115" s="21">
        <v>5838.8</v>
      </c>
      <c r="E115" s="21">
        <v>49396.7</v>
      </c>
      <c r="F115" s="21">
        <v>146693.3</v>
      </c>
      <c r="G115" s="21">
        <v>3980.4</v>
      </c>
      <c r="H115" s="21">
        <v>0</v>
      </c>
      <c r="I115" s="21">
        <v>0</v>
      </c>
      <c r="J115" s="21">
        <v>0</v>
      </c>
      <c r="K115" s="12" t="s">
        <v>65</v>
      </c>
      <c r="L115" s="15">
        <v>2019</v>
      </c>
      <c r="M115" s="18">
        <v>2025</v>
      </c>
      <c r="N115" s="18" t="s">
        <v>73</v>
      </c>
      <c r="O115" s="18" t="s">
        <v>91</v>
      </c>
    </row>
    <row r="116" spans="1:15" ht="52.5" hidden="1">
      <c r="A116" s="12">
        <v>108</v>
      </c>
      <c r="B116" s="12" t="s">
        <v>54</v>
      </c>
      <c r="C116" s="21">
        <v>16070.2</v>
      </c>
      <c r="D116" s="21">
        <v>5838.8</v>
      </c>
      <c r="E116" s="21">
        <v>10099</v>
      </c>
      <c r="F116" s="21">
        <v>132.4</v>
      </c>
      <c r="G116" s="21">
        <v>0</v>
      </c>
      <c r="H116" s="21">
        <v>0</v>
      </c>
      <c r="I116" s="21">
        <v>0</v>
      </c>
      <c r="J116" s="21">
        <v>0</v>
      </c>
      <c r="K116" s="12"/>
      <c r="L116" s="15">
        <v>2019</v>
      </c>
      <c r="M116" s="18">
        <v>2025</v>
      </c>
      <c r="N116" s="18" t="s">
        <v>73</v>
      </c>
      <c r="O116" s="18" t="s">
        <v>91</v>
      </c>
    </row>
    <row r="117" spans="1:15" ht="12.75" hidden="1">
      <c r="A117" s="7">
        <v>109</v>
      </c>
      <c r="B117" s="7" t="s">
        <v>81</v>
      </c>
      <c r="C117" s="23">
        <v>7010</v>
      </c>
      <c r="D117" s="23">
        <v>0</v>
      </c>
      <c r="E117" s="23">
        <v>7010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8" t="s">
        <v>65</v>
      </c>
      <c r="L117" s="1">
        <v>2019</v>
      </c>
      <c r="M117" s="1">
        <v>2025</v>
      </c>
      <c r="N117" s="1" t="s">
        <v>73</v>
      </c>
      <c r="O117" s="1" t="s">
        <v>91</v>
      </c>
    </row>
    <row r="118" spans="1:15" ht="12.75" hidden="1">
      <c r="A118" s="7">
        <v>110</v>
      </c>
      <c r="B118" s="7" t="s">
        <v>111</v>
      </c>
      <c r="C118" s="23">
        <v>8166.8</v>
      </c>
      <c r="D118" s="23">
        <v>5522.8</v>
      </c>
      <c r="E118" s="23">
        <v>2644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8" t="s">
        <v>65</v>
      </c>
      <c r="L118" s="1">
        <v>2019</v>
      </c>
      <c r="M118" s="1">
        <v>2025</v>
      </c>
      <c r="N118" s="1" t="s">
        <v>73</v>
      </c>
      <c r="O118" s="1" t="s">
        <v>91</v>
      </c>
    </row>
    <row r="119" spans="1:15" ht="12.75" hidden="1">
      <c r="A119" s="7">
        <v>111</v>
      </c>
      <c r="B119" s="7" t="s">
        <v>66</v>
      </c>
      <c r="C119" s="23">
        <v>893.4</v>
      </c>
      <c r="D119" s="23">
        <v>316</v>
      </c>
      <c r="E119" s="23">
        <v>445</v>
      </c>
      <c r="F119" s="23">
        <v>132.4</v>
      </c>
      <c r="G119" s="23">
        <v>0</v>
      </c>
      <c r="H119" s="23">
        <v>0</v>
      </c>
      <c r="I119" s="23">
        <v>0</v>
      </c>
      <c r="J119" s="23">
        <v>0</v>
      </c>
      <c r="K119" s="8" t="s">
        <v>65</v>
      </c>
      <c r="L119" s="1">
        <v>2019</v>
      </c>
      <c r="M119" s="1">
        <v>2025</v>
      </c>
      <c r="N119" s="1" t="s">
        <v>73</v>
      </c>
      <c r="O119" s="1" t="s">
        <v>91</v>
      </c>
    </row>
    <row r="120" spans="1:15" ht="78.75" hidden="1">
      <c r="A120" s="12">
        <v>112</v>
      </c>
      <c r="B120" s="12" t="s">
        <v>137</v>
      </c>
      <c r="C120" s="21">
        <v>50</v>
      </c>
      <c r="D120" s="21">
        <v>0</v>
      </c>
      <c r="E120" s="21">
        <v>0</v>
      </c>
      <c r="F120" s="21">
        <v>50</v>
      </c>
      <c r="G120" s="21">
        <v>0</v>
      </c>
      <c r="H120" s="21">
        <v>0</v>
      </c>
      <c r="I120" s="21">
        <v>0</v>
      </c>
      <c r="J120" s="21">
        <v>0</v>
      </c>
      <c r="K120" s="12"/>
      <c r="L120" s="15">
        <v>2019</v>
      </c>
      <c r="M120" s="18">
        <v>2025</v>
      </c>
      <c r="N120" s="18" t="s">
        <v>73</v>
      </c>
      <c r="O120" s="18" t="s">
        <v>91</v>
      </c>
    </row>
    <row r="121" spans="1:15" ht="12.75" hidden="1">
      <c r="A121" s="7">
        <v>113</v>
      </c>
      <c r="B121" s="7" t="s">
        <v>81</v>
      </c>
      <c r="C121" s="23" t="s">
        <v>92</v>
      </c>
      <c r="D121" s="23" t="s">
        <v>92</v>
      </c>
      <c r="E121" s="23" t="s">
        <v>92</v>
      </c>
      <c r="F121" s="23" t="s">
        <v>92</v>
      </c>
      <c r="G121" s="23" t="s">
        <v>92</v>
      </c>
      <c r="H121" s="23" t="s">
        <v>92</v>
      </c>
      <c r="I121" s="23" t="s">
        <v>92</v>
      </c>
      <c r="J121" s="23" t="s">
        <v>92</v>
      </c>
      <c r="K121" s="8" t="s">
        <v>65</v>
      </c>
      <c r="L121" s="1">
        <v>2019</v>
      </c>
      <c r="M121" s="1">
        <v>2025</v>
      </c>
      <c r="N121" s="1" t="s">
        <v>73</v>
      </c>
      <c r="O121" s="1" t="s">
        <v>91</v>
      </c>
    </row>
    <row r="122" spans="1:15" ht="12.75" hidden="1">
      <c r="A122" s="7">
        <v>114</v>
      </c>
      <c r="B122" s="7" t="s">
        <v>66</v>
      </c>
      <c r="C122" s="23">
        <v>50</v>
      </c>
      <c r="D122" s="23">
        <v>0</v>
      </c>
      <c r="E122" s="23">
        <v>0</v>
      </c>
      <c r="F122" s="23">
        <v>50</v>
      </c>
      <c r="G122" s="23">
        <v>0</v>
      </c>
      <c r="H122" s="23">
        <v>0</v>
      </c>
      <c r="I122" s="23">
        <v>0</v>
      </c>
      <c r="J122" s="23">
        <v>0</v>
      </c>
      <c r="K122" s="8" t="s">
        <v>65</v>
      </c>
      <c r="L122" s="1">
        <v>2019</v>
      </c>
      <c r="M122" s="1">
        <v>2025</v>
      </c>
      <c r="N122" s="1" t="s">
        <v>73</v>
      </c>
      <c r="O122" s="1" t="s">
        <v>91</v>
      </c>
    </row>
    <row r="123" spans="1:15" ht="118.5" hidden="1">
      <c r="A123" s="12">
        <v>115</v>
      </c>
      <c r="B123" s="12" t="s">
        <v>129</v>
      </c>
      <c r="C123" s="21">
        <v>189789</v>
      </c>
      <c r="D123" s="21">
        <v>0</v>
      </c>
      <c r="E123" s="21">
        <v>39297.7</v>
      </c>
      <c r="F123" s="21">
        <v>146510.9</v>
      </c>
      <c r="G123" s="21">
        <v>3980.4</v>
      </c>
      <c r="H123" s="21">
        <v>0</v>
      </c>
      <c r="I123" s="21">
        <v>0</v>
      </c>
      <c r="J123" s="21">
        <v>0</v>
      </c>
      <c r="K123" s="12"/>
      <c r="L123" s="15">
        <v>2019</v>
      </c>
      <c r="M123" s="18">
        <v>2025</v>
      </c>
      <c r="N123" s="18" t="s">
        <v>73</v>
      </c>
      <c r="O123" s="18" t="s">
        <v>91</v>
      </c>
    </row>
    <row r="124" spans="1:15" ht="12.75" hidden="1">
      <c r="A124" s="7">
        <v>116</v>
      </c>
      <c r="B124" s="7" t="s">
        <v>111</v>
      </c>
      <c r="C124" s="23">
        <v>169402.9</v>
      </c>
      <c r="D124" s="23">
        <v>0</v>
      </c>
      <c r="E124" s="23">
        <v>37442</v>
      </c>
      <c r="F124" s="23">
        <v>131960.9</v>
      </c>
      <c r="G124" s="23">
        <v>0</v>
      </c>
      <c r="H124" s="23">
        <v>0</v>
      </c>
      <c r="I124" s="23">
        <v>0</v>
      </c>
      <c r="J124" s="23">
        <v>0</v>
      </c>
      <c r="K124" s="8" t="s">
        <v>65</v>
      </c>
      <c r="L124" s="1">
        <v>2019</v>
      </c>
      <c r="M124" s="1">
        <v>2025</v>
      </c>
      <c r="N124" s="1" t="s">
        <v>73</v>
      </c>
      <c r="O124" s="1" t="s">
        <v>91</v>
      </c>
    </row>
    <row r="125" spans="1:15" ht="12.75" hidden="1">
      <c r="A125" s="7">
        <v>117</v>
      </c>
      <c r="B125" s="7" t="s">
        <v>66</v>
      </c>
      <c r="C125" s="23">
        <v>20386.1</v>
      </c>
      <c r="D125" s="23">
        <v>0</v>
      </c>
      <c r="E125" s="23">
        <v>1855.7</v>
      </c>
      <c r="F125" s="23">
        <v>14550</v>
      </c>
      <c r="G125" s="23">
        <v>3980.4</v>
      </c>
      <c r="H125" s="23">
        <v>0</v>
      </c>
      <c r="I125" s="23">
        <v>0</v>
      </c>
      <c r="J125" s="23">
        <v>0</v>
      </c>
      <c r="K125" s="8" t="s">
        <v>65</v>
      </c>
      <c r="L125" s="1">
        <v>2019</v>
      </c>
      <c r="M125" s="1">
        <v>2025</v>
      </c>
      <c r="N125" s="1" t="s">
        <v>73</v>
      </c>
      <c r="O125" s="1" t="s">
        <v>91</v>
      </c>
    </row>
    <row r="126" spans="1:15" ht="12.75" hidden="1">
      <c r="A126" s="12">
        <v>118</v>
      </c>
      <c r="B126" s="52" t="s">
        <v>8</v>
      </c>
      <c r="C126" s="53"/>
      <c r="D126" s="53"/>
      <c r="E126" s="53"/>
      <c r="F126" s="53"/>
      <c r="G126" s="53"/>
      <c r="H126" s="53"/>
      <c r="I126" s="53"/>
      <c r="J126" s="54"/>
      <c r="K126" s="12" t="s">
        <v>65</v>
      </c>
      <c r="L126" s="15">
        <v>2019</v>
      </c>
      <c r="M126" s="18">
        <v>2025</v>
      </c>
      <c r="N126" s="18" t="s">
        <v>73</v>
      </c>
      <c r="O126" s="18" t="s">
        <v>91</v>
      </c>
    </row>
    <row r="127" spans="1:15" ht="39" hidden="1">
      <c r="A127" s="12">
        <v>119</v>
      </c>
      <c r="B127" s="12" t="s">
        <v>24</v>
      </c>
      <c r="C127" s="21">
        <v>85353.3</v>
      </c>
      <c r="D127" s="21">
        <v>12030.3</v>
      </c>
      <c r="E127" s="21">
        <v>5761.8</v>
      </c>
      <c r="F127" s="21">
        <v>22383.3</v>
      </c>
      <c r="G127" s="21">
        <v>24631.9</v>
      </c>
      <c r="H127" s="21">
        <v>10046</v>
      </c>
      <c r="I127" s="21">
        <v>5500</v>
      </c>
      <c r="J127" s="21">
        <v>5000</v>
      </c>
      <c r="K127" s="12" t="s">
        <v>65</v>
      </c>
      <c r="L127" s="15">
        <v>2019</v>
      </c>
      <c r="M127" s="18">
        <v>2025</v>
      </c>
      <c r="N127" s="18" t="s">
        <v>73</v>
      </c>
      <c r="O127" s="18" t="s">
        <v>91</v>
      </c>
    </row>
    <row r="128" spans="1:15" ht="12.75" hidden="1">
      <c r="A128" s="13">
        <v>120</v>
      </c>
      <c r="B128" s="13" t="s">
        <v>111</v>
      </c>
      <c r="C128" s="22">
        <v>40203.7</v>
      </c>
      <c r="D128" s="22">
        <v>8580</v>
      </c>
      <c r="E128" s="22">
        <v>1866.8</v>
      </c>
      <c r="F128" s="22">
        <v>19949.8</v>
      </c>
      <c r="G128" s="22">
        <v>9807.1</v>
      </c>
      <c r="H128" s="22">
        <v>0</v>
      </c>
      <c r="I128" s="22">
        <v>0</v>
      </c>
      <c r="J128" s="22">
        <v>0</v>
      </c>
      <c r="K128" s="13" t="s">
        <v>65</v>
      </c>
      <c r="L128" s="16">
        <v>2019</v>
      </c>
      <c r="M128" s="19">
        <v>2025</v>
      </c>
      <c r="N128" s="19" t="s">
        <v>73</v>
      </c>
      <c r="O128" s="19" t="s">
        <v>91</v>
      </c>
    </row>
    <row r="129" spans="1:15" ht="12.75" hidden="1">
      <c r="A129" s="13">
        <v>121</v>
      </c>
      <c r="B129" s="13" t="s">
        <v>66</v>
      </c>
      <c r="C129" s="22">
        <v>45149.6</v>
      </c>
      <c r="D129" s="22">
        <v>3450.3</v>
      </c>
      <c r="E129" s="22">
        <v>3895</v>
      </c>
      <c r="F129" s="22">
        <v>2433.5</v>
      </c>
      <c r="G129" s="22">
        <v>14824.9</v>
      </c>
      <c r="H129" s="22">
        <v>10046</v>
      </c>
      <c r="I129" s="22">
        <v>5500</v>
      </c>
      <c r="J129" s="22">
        <v>5000</v>
      </c>
      <c r="K129" s="13" t="s">
        <v>65</v>
      </c>
      <c r="L129" s="16">
        <v>2019</v>
      </c>
      <c r="M129" s="19">
        <v>2025</v>
      </c>
      <c r="N129" s="19" t="s">
        <v>73</v>
      </c>
      <c r="O129" s="19" t="s">
        <v>91</v>
      </c>
    </row>
    <row r="130" spans="1:15" ht="78.75" hidden="1">
      <c r="A130" s="12">
        <v>122</v>
      </c>
      <c r="B130" s="12" t="s">
        <v>4</v>
      </c>
      <c r="C130" s="21" t="s">
        <v>92</v>
      </c>
      <c r="D130" s="21" t="s">
        <v>92</v>
      </c>
      <c r="E130" s="21" t="s">
        <v>92</v>
      </c>
      <c r="F130" s="21" t="s">
        <v>92</v>
      </c>
      <c r="G130" s="21" t="s">
        <v>92</v>
      </c>
      <c r="H130" s="21" t="s">
        <v>92</v>
      </c>
      <c r="I130" s="21" t="s">
        <v>92</v>
      </c>
      <c r="J130" s="21" t="s">
        <v>92</v>
      </c>
      <c r="K130" s="12"/>
      <c r="L130" s="15">
        <v>2019</v>
      </c>
      <c r="M130" s="18">
        <v>2025</v>
      </c>
      <c r="N130" s="18" t="s">
        <v>73</v>
      </c>
      <c r="O130" s="18" t="s">
        <v>91</v>
      </c>
    </row>
    <row r="131" spans="1:15" ht="12.75" hidden="1">
      <c r="A131" s="7">
        <v>123</v>
      </c>
      <c r="B131" s="7" t="s">
        <v>111</v>
      </c>
      <c r="C131" s="23" t="s">
        <v>92</v>
      </c>
      <c r="D131" s="23" t="s">
        <v>92</v>
      </c>
      <c r="E131" s="23" t="s">
        <v>92</v>
      </c>
      <c r="F131" s="23" t="s">
        <v>92</v>
      </c>
      <c r="G131" s="23" t="s">
        <v>92</v>
      </c>
      <c r="H131" s="23" t="s">
        <v>92</v>
      </c>
      <c r="I131" s="23" t="s">
        <v>92</v>
      </c>
      <c r="J131" s="23" t="s">
        <v>92</v>
      </c>
      <c r="K131" s="8" t="s">
        <v>65</v>
      </c>
      <c r="L131" s="1">
        <v>2019</v>
      </c>
      <c r="M131" s="1">
        <v>2025</v>
      </c>
      <c r="N131" s="1" t="s">
        <v>73</v>
      </c>
      <c r="O131" s="1" t="s">
        <v>91</v>
      </c>
    </row>
    <row r="132" spans="1:15" ht="12.75" hidden="1">
      <c r="A132" s="7">
        <v>124</v>
      </c>
      <c r="B132" s="7" t="s">
        <v>66</v>
      </c>
      <c r="C132" s="23" t="s">
        <v>92</v>
      </c>
      <c r="D132" s="23" t="s">
        <v>92</v>
      </c>
      <c r="E132" s="23" t="s">
        <v>92</v>
      </c>
      <c r="F132" s="23" t="s">
        <v>92</v>
      </c>
      <c r="G132" s="23" t="s">
        <v>92</v>
      </c>
      <c r="H132" s="23" t="s">
        <v>92</v>
      </c>
      <c r="I132" s="23" t="s">
        <v>92</v>
      </c>
      <c r="J132" s="23" t="s">
        <v>92</v>
      </c>
      <c r="K132" s="8" t="s">
        <v>65</v>
      </c>
      <c r="L132" s="1">
        <v>2019</v>
      </c>
      <c r="M132" s="1">
        <v>2025</v>
      </c>
      <c r="N132" s="1" t="s">
        <v>73</v>
      </c>
      <c r="O132" s="1" t="s">
        <v>91</v>
      </c>
    </row>
    <row r="133" spans="1:15" ht="78.75" hidden="1">
      <c r="A133" s="12">
        <v>125</v>
      </c>
      <c r="B133" s="12" t="s">
        <v>23</v>
      </c>
      <c r="C133" s="21">
        <v>7548.6</v>
      </c>
      <c r="D133" s="21">
        <v>2450.3</v>
      </c>
      <c r="E133" s="21">
        <v>675</v>
      </c>
      <c r="F133" s="21">
        <v>2433.5</v>
      </c>
      <c r="G133" s="21">
        <v>1622</v>
      </c>
      <c r="H133" s="21">
        <v>367.9</v>
      </c>
      <c r="I133" s="21">
        <v>0</v>
      </c>
      <c r="J133" s="21">
        <v>0</v>
      </c>
      <c r="K133" s="12"/>
      <c r="L133" s="15">
        <v>2019</v>
      </c>
      <c r="M133" s="18">
        <v>2025</v>
      </c>
      <c r="N133" s="18" t="s">
        <v>73</v>
      </c>
      <c r="O133" s="18" t="s">
        <v>91</v>
      </c>
    </row>
    <row r="134" spans="1:15" ht="12.75" hidden="1">
      <c r="A134" s="7">
        <v>126</v>
      </c>
      <c r="B134" s="7" t="s">
        <v>66</v>
      </c>
      <c r="C134" s="23">
        <v>7548.6</v>
      </c>
      <c r="D134" s="23">
        <v>2450.3</v>
      </c>
      <c r="E134" s="23">
        <v>675</v>
      </c>
      <c r="F134" s="23">
        <v>2433.5</v>
      </c>
      <c r="G134" s="23">
        <v>1622</v>
      </c>
      <c r="H134" s="23">
        <v>367.9</v>
      </c>
      <c r="I134" s="23">
        <v>0</v>
      </c>
      <c r="J134" s="23">
        <v>0</v>
      </c>
      <c r="K134" s="8" t="s">
        <v>65</v>
      </c>
      <c r="L134" s="1">
        <v>2019</v>
      </c>
      <c r="M134" s="1">
        <v>2025</v>
      </c>
      <c r="N134" s="1" t="s">
        <v>73</v>
      </c>
      <c r="O134" s="1" t="s">
        <v>91</v>
      </c>
    </row>
    <row r="135" spans="1:15" ht="92.25" hidden="1">
      <c r="A135" s="12">
        <v>127</v>
      </c>
      <c r="B135" s="12" t="s">
        <v>53</v>
      </c>
      <c r="C135" s="21">
        <v>48315.8</v>
      </c>
      <c r="D135" s="21">
        <v>9580</v>
      </c>
      <c r="E135" s="21">
        <v>4866.8</v>
      </c>
      <c r="F135" s="21">
        <v>10150.4</v>
      </c>
      <c r="G135" s="21">
        <v>7718.6</v>
      </c>
      <c r="H135" s="21">
        <v>5500</v>
      </c>
      <c r="I135" s="21">
        <v>5500</v>
      </c>
      <c r="J135" s="21">
        <v>5000</v>
      </c>
      <c r="K135" s="12"/>
      <c r="L135" s="15">
        <v>2019</v>
      </c>
      <c r="M135" s="18">
        <v>2025</v>
      </c>
      <c r="N135" s="18" t="s">
        <v>73</v>
      </c>
      <c r="O135" s="18" t="s">
        <v>91</v>
      </c>
    </row>
    <row r="136" spans="1:15" ht="12.75" hidden="1">
      <c r="A136" s="7">
        <v>128</v>
      </c>
      <c r="B136" s="7" t="s">
        <v>111</v>
      </c>
      <c r="C136" s="23">
        <v>27036.8</v>
      </c>
      <c r="D136" s="23">
        <v>8580</v>
      </c>
      <c r="E136" s="23">
        <v>1866.8</v>
      </c>
      <c r="F136" s="23">
        <v>10150.4</v>
      </c>
      <c r="G136" s="23">
        <v>6439.6</v>
      </c>
      <c r="H136" s="23">
        <v>0</v>
      </c>
      <c r="I136" s="23">
        <v>0</v>
      </c>
      <c r="J136" s="23">
        <v>0</v>
      </c>
      <c r="K136" s="8" t="s">
        <v>65</v>
      </c>
      <c r="L136" s="1">
        <v>2019</v>
      </c>
      <c r="M136" s="1">
        <v>2025</v>
      </c>
      <c r="N136" s="1" t="s">
        <v>73</v>
      </c>
      <c r="O136" s="1" t="s">
        <v>91</v>
      </c>
    </row>
    <row r="137" spans="1:15" ht="12.75" hidden="1">
      <c r="A137" s="7">
        <v>129</v>
      </c>
      <c r="B137" s="7" t="s">
        <v>66</v>
      </c>
      <c r="C137" s="23">
        <v>21279</v>
      </c>
      <c r="D137" s="23">
        <v>1000</v>
      </c>
      <c r="E137" s="23">
        <v>3000</v>
      </c>
      <c r="F137" s="23">
        <v>0</v>
      </c>
      <c r="G137" s="23">
        <v>1279</v>
      </c>
      <c r="H137" s="23">
        <v>5500</v>
      </c>
      <c r="I137" s="23">
        <v>5500</v>
      </c>
      <c r="J137" s="23">
        <v>5000</v>
      </c>
      <c r="K137" s="8" t="s">
        <v>65</v>
      </c>
      <c r="L137" s="1">
        <v>2019</v>
      </c>
      <c r="M137" s="1">
        <v>2025</v>
      </c>
      <c r="N137" s="1" t="s">
        <v>73</v>
      </c>
      <c r="O137" s="1" t="s">
        <v>91</v>
      </c>
    </row>
    <row r="138" spans="1:15" ht="409.5" hidden="1">
      <c r="A138" s="12">
        <v>130</v>
      </c>
      <c r="B138" s="12" t="s">
        <v>100</v>
      </c>
      <c r="C138" s="21">
        <v>220</v>
      </c>
      <c r="D138" s="21">
        <v>0</v>
      </c>
      <c r="E138" s="21">
        <v>220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12"/>
      <c r="L138" s="15">
        <v>2019</v>
      </c>
      <c r="M138" s="18">
        <v>2025</v>
      </c>
      <c r="N138" s="18" t="s">
        <v>73</v>
      </c>
      <c r="O138" s="18" t="s">
        <v>91</v>
      </c>
    </row>
    <row r="139" spans="1:15" ht="12.75" hidden="1">
      <c r="A139" s="7">
        <v>131</v>
      </c>
      <c r="B139" s="7" t="s">
        <v>66</v>
      </c>
      <c r="C139" s="23">
        <v>220</v>
      </c>
      <c r="D139" s="23">
        <v>0</v>
      </c>
      <c r="E139" s="23">
        <v>220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8" t="s">
        <v>65</v>
      </c>
      <c r="L139" s="1">
        <v>2019</v>
      </c>
      <c r="M139" s="1">
        <v>2025</v>
      </c>
      <c r="N139" s="1" t="s">
        <v>73</v>
      </c>
      <c r="O139" s="1" t="s">
        <v>91</v>
      </c>
    </row>
    <row r="140" spans="1:15" ht="78.75" hidden="1">
      <c r="A140" s="12">
        <v>132</v>
      </c>
      <c r="B140" s="12" t="s">
        <v>120</v>
      </c>
      <c r="C140" s="21">
        <v>17316.4</v>
      </c>
      <c r="D140" s="21">
        <v>0</v>
      </c>
      <c r="E140" s="21">
        <v>0</v>
      </c>
      <c r="F140" s="21">
        <v>9799.4</v>
      </c>
      <c r="G140" s="21">
        <v>7516.9</v>
      </c>
      <c r="H140" s="21">
        <v>0</v>
      </c>
      <c r="I140" s="21">
        <v>0</v>
      </c>
      <c r="J140" s="21">
        <v>0</v>
      </c>
      <c r="K140" s="12"/>
      <c r="L140" s="15">
        <v>2019</v>
      </c>
      <c r="M140" s="18">
        <v>2025</v>
      </c>
      <c r="N140" s="18" t="s">
        <v>73</v>
      </c>
      <c r="O140" s="18" t="s">
        <v>91</v>
      </c>
    </row>
    <row r="141" spans="1:15" ht="12.75" hidden="1">
      <c r="A141" s="7">
        <v>133</v>
      </c>
      <c r="B141" s="7" t="s">
        <v>111</v>
      </c>
      <c r="C141" s="23">
        <v>13166.9</v>
      </c>
      <c r="D141" s="23">
        <v>0</v>
      </c>
      <c r="E141" s="23">
        <v>0</v>
      </c>
      <c r="F141" s="23">
        <v>9799.4</v>
      </c>
      <c r="G141" s="23">
        <v>3367.5</v>
      </c>
      <c r="H141" s="23">
        <v>0</v>
      </c>
      <c r="I141" s="23">
        <v>0</v>
      </c>
      <c r="J141" s="23">
        <v>0</v>
      </c>
      <c r="K141" s="8" t="s">
        <v>65</v>
      </c>
      <c r="L141" s="1">
        <v>2019</v>
      </c>
      <c r="M141" s="1">
        <v>2025</v>
      </c>
      <c r="N141" s="1" t="s">
        <v>73</v>
      </c>
      <c r="O141" s="1" t="s">
        <v>91</v>
      </c>
    </row>
    <row r="142" spans="1:15" ht="12.75" hidden="1">
      <c r="A142" s="7">
        <v>134</v>
      </c>
      <c r="B142" s="7" t="s">
        <v>66</v>
      </c>
      <c r="C142" s="23">
        <v>4149.4</v>
      </c>
      <c r="D142" s="23">
        <v>0</v>
      </c>
      <c r="E142" s="23">
        <v>0</v>
      </c>
      <c r="F142" s="23">
        <v>0</v>
      </c>
      <c r="G142" s="23">
        <v>4149.4</v>
      </c>
      <c r="H142" s="23">
        <v>0</v>
      </c>
      <c r="I142" s="23">
        <v>0</v>
      </c>
      <c r="J142" s="23">
        <v>0</v>
      </c>
      <c r="K142" s="8" t="s">
        <v>65</v>
      </c>
      <c r="L142" s="1">
        <v>2019</v>
      </c>
      <c r="M142" s="1">
        <v>2025</v>
      </c>
      <c r="N142" s="1" t="s">
        <v>73</v>
      </c>
      <c r="O142" s="1" t="s">
        <v>91</v>
      </c>
    </row>
    <row r="143" spans="1:15" ht="66" hidden="1">
      <c r="A143" s="12">
        <v>135</v>
      </c>
      <c r="B143" s="12" t="s">
        <v>44</v>
      </c>
      <c r="C143" s="21">
        <v>3452.5</v>
      </c>
      <c r="D143" s="21">
        <v>0</v>
      </c>
      <c r="E143" s="21">
        <v>0</v>
      </c>
      <c r="F143" s="21">
        <v>0</v>
      </c>
      <c r="G143" s="21">
        <v>3452.5</v>
      </c>
      <c r="H143" s="21">
        <v>0</v>
      </c>
      <c r="I143" s="21">
        <v>0</v>
      </c>
      <c r="J143" s="21">
        <v>0</v>
      </c>
      <c r="K143" s="12"/>
      <c r="L143" s="15">
        <v>2019</v>
      </c>
      <c r="M143" s="18">
        <v>2025</v>
      </c>
      <c r="N143" s="18" t="s">
        <v>73</v>
      </c>
      <c r="O143" s="18" t="s">
        <v>91</v>
      </c>
    </row>
    <row r="144" spans="1:15" ht="12.75" hidden="1">
      <c r="A144" s="7">
        <v>136</v>
      </c>
      <c r="B144" s="7" t="s">
        <v>66</v>
      </c>
      <c r="C144" s="23">
        <v>3452.5</v>
      </c>
      <c r="D144" s="23">
        <v>0</v>
      </c>
      <c r="E144" s="23">
        <v>0</v>
      </c>
      <c r="F144" s="23">
        <v>0</v>
      </c>
      <c r="G144" s="23">
        <v>3452.5</v>
      </c>
      <c r="H144" s="23">
        <v>0</v>
      </c>
      <c r="I144" s="23">
        <v>0</v>
      </c>
      <c r="J144" s="23">
        <v>0</v>
      </c>
      <c r="K144" s="8" t="s">
        <v>65</v>
      </c>
      <c r="L144" s="1">
        <v>2019</v>
      </c>
      <c r="M144" s="1">
        <v>2025</v>
      </c>
      <c r="N144" s="1" t="s">
        <v>73</v>
      </c>
      <c r="O144" s="1" t="s">
        <v>91</v>
      </c>
    </row>
    <row r="145" spans="1:15" ht="92.25" hidden="1">
      <c r="A145" s="12">
        <v>137</v>
      </c>
      <c r="B145" s="12" t="s">
        <v>61</v>
      </c>
      <c r="C145" s="21">
        <v>3808.6</v>
      </c>
      <c r="D145" s="21">
        <v>0</v>
      </c>
      <c r="E145" s="21">
        <v>0</v>
      </c>
      <c r="F145" s="21">
        <v>0</v>
      </c>
      <c r="G145" s="21">
        <v>3808.6</v>
      </c>
      <c r="H145" s="21">
        <v>0</v>
      </c>
      <c r="I145" s="21">
        <v>0</v>
      </c>
      <c r="J145" s="21">
        <v>0</v>
      </c>
      <c r="K145" s="12"/>
      <c r="L145" s="15">
        <v>2019</v>
      </c>
      <c r="M145" s="18">
        <v>2025</v>
      </c>
      <c r="N145" s="18" t="s">
        <v>73</v>
      </c>
      <c r="O145" s="18" t="s">
        <v>91</v>
      </c>
    </row>
    <row r="146" spans="1:15" ht="12.75" hidden="1">
      <c r="A146" s="7">
        <v>138</v>
      </c>
      <c r="B146" s="7" t="s">
        <v>66</v>
      </c>
      <c r="C146" s="23">
        <v>3808.6</v>
      </c>
      <c r="D146" s="23">
        <v>0</v>
      </c>
      <c r="E146" s="23">
        <v>0</v>
      </c>
      <c r="F146" s="23">
        <v>0</v>
      </c>
      <c r="G146" s="23">
        <v>3808.6</v>
      </c>
      <c r="H146" s="23">
        <v>0</v>
      </c>
      <c r="I146" s="23">
        <v>0</v>
      </c>
      <c r="J146" s="23">
        <v>0</v>
      </c>
      <c r="K146" s="8" t="s">
        <v>65</v>
      </c>
      <c r="L146" s="1">
        <v>2019</v>
      </c>
      <c r="M146" s="1">
        <v>2025</v>
      </c>
      <c r="N146" s="1" t="s">
        <v>73</v>
      </c>
      <c r="O146" s="1" t="s">
        <v>91</v>
      </c>
    </row>
    <row r="147" spans="1:15" ht="92.25" hidden="1">
      <c r="A147" s="12">
        <v>139</v>
      </c>
      <c r="B147" s="12" t="s">
        <v>70</v>
      </c>
      <c r="C147" s="21">
        <v>1513.4</v>
      </c>
      <c r="D147" s="21">
        <v>0</v>
      </c>
      <c r="E147" s="21">
        <v>0</v>
      </c>
      <c r="F147" s="21">
        <v>0</v>
      </c>
      <c r="G147" s="21">
        <v>513.4</v>
      </c>
      <c r="H147" s="21">
        <v>1000</v>
      </c>
      <c r="I147" s="21">
        <v>0</v>
      </c>
      <c r="J147" s="21">
        <v>0</v>
      </c>
      <c r="K147" s="12"/>
      <c r="L147" s="15">
        <v>2019</v>
      </c>
      <c r="M147" s="18">
        <v>2025</v>
      </c>
      <c r="N147" s="18" t="s">
        <v>73</v>
      </c>
      <c r="O147" s="18" t="s">
        <v>91</v>
      </c>
    </row>
    <row r="148" spans="1:15" ht="12.75" hidden="1">
      <c r="A148" s="7">
        <v>140</v>
      </c>
      <c r="B148" s="7" t="s">
        <v>66</v>
      </c>
      <c r="C148" s="23">
        <v>1513.4</v>
      </c>
      <c r="D148" s="23">
        <v>0</v>
      </c>
      <c r="E148" s="23">
        <v>0</v>
      </c>
      <c r="F148" s="23">
        <v>0</v>
      </c>
      <c r="G148" s="23">
        <v>513.4</v>
      </c>
      <c r="H148" s="23">
        <v>1000</v>
      </c>
      <c r="I148" s="23">
        <v>0</v>
      </c>
      <c r="J148" s="23">
        <v>0</v>
      </c>
      <c r="K148" s="8" t="s">
        <v>65</v>
      </c>
      <c r="L148" s="1">
        <v>2019</v>
      </c>
      <c r="M148" s="1">
        <v>2025</v>
      </c>
      <c r="N148" s="1" t="s">
        <v>73</v>
      </c>
      <c r="O148" s="1" t="s">
        <v>91</v>
      </c>
    </row>
    <row r="149" spans="1:15" ht="66" hidden="1">
      <c r="A149" s="12">
        <v>141</v>
      </c>
      <c r="B149" s="12" t="s">
        <v>12</v>
      </c>
      <c r="C149" s="21">
        <v>2448</v>
      </c>
      <c r="D149" s="21">
        <v>0</v>
      </c>
      <c r="E149" s="21">
        <v>0</v>
      </c>
      <c r="F149" s="21">
        <v>0</v>
      </c>
      <c r="G149" s="21">
        <v>0</v>
      </c>
      <c r="H149" s="21">
        <v>2448</v>
      </c>
      <c r="I149" s="21">
        <v>0</v>
      </c>
      <c r="J149" s="21">
        <v>0</v>
      </c>
      <c r="K149" s="12"/>
      <c r="L149" s="15">
        <v>2019</v>
      </c>
      <c r="M149" s="18">
        <v>2025</v>
      </c>
      <c r="N149" s="18" t="s">
        <v>73</v>
      </c>
      <c r="O149" s="18" t="s">
        <v>91</v>
      </c>
    </row>
    <row r="150" spans="1:15" ht="12.75" hidden="1">
      <c r="A150" s="7">
        <v>142</v>
      </c>
      <c r="B150" s="7" t="s">
        <v>66</v>
      </c>
      <c r="C150" s="23">
        <v>2448</v>
      </c>
      <c r="D150" s="23">
        <v>0</v>
      </c>
      <c r="E150" s="23">
        <v>0</v>
      </c>
      <c r="F150" s="23">
        <v>0</v>
      </c>
      <c r="G150" s="23">
        <v>0</v>
      </c>
      <c r="H150" s="23">
        <v>2448</v>
      </c>
      <c r="I150" s="23">
        <v>0</v>
      </c>
      <c r="J150" s="23">
        <v>0</v>
      </c>
      <c r="K150" s="8" t="s">
        <v>65</v>
      </c>
      <c r="L150" s="1">
        <v>2019</v>
      </c>
      <c r="M150" s="1">
        <v>2025</v>
      </c>
      <c r="N150" s="1" t="s">
        <v>73</v>
      </c>
      <c r="O150" s="1" t="s">
        <v>91</v>
      </c>
    </row>
    <row r="151" spans="1:15" ht="66" hidden="1">
      <c r="A151" s="12">
        <v>143</v>
      </c>
      <c r="B151" s="12" t="s">
        <v>90</v>
      </c>
      <c r="C151" s="21">
        <v>730.1</v>
      </c>
      <c r="D151" s="21">
        <v>0</v>
      </c>
      <c r="E151" s="21">
        <v>0</v>
      </c>
      <c r="F151" s="21">
        <v>0</v>
      </c>
      <c r="G151" s="21">
        <v>0</v>
      </c>
      <c r="H151" s="21">
        <v>730.1</v>
      </c>
      <c r="I151" s="21">
        <v>0</v>
      </c>
      <c r="J151" s="21">
        <v>0</v>
      </c>
      <c r="K151" s="12"/>
      <c r="L151" s="15">
        <v>2019</v>
      </c>
      <c r="M151" s="18">
        <v>2025</v>
      </c>
      <c r="N151" s="18" t="s">
        <v>73</v>
      </c>
      <c r="O151" s="18" t="s">
        <v>91</v>
      </c>
    </row>
    <row r="152" spans="1:15" ht="12.75" hidden="1">
      <c r="A152" s="7">
        <v>144</v>
      </c>
      <c r="B152" s="7" t="s">
        <v>66</v>
      </c>
      <c r="C152" s="23">
        <v>730.1</v>
      </c>
      <c r="D152" s="23">
        <v>0</v>
      </c>
      <c r="E152" s="23">
        <v>0</v>
      </c>
      <c r="F152" s="23">
        <v>0</v>
      </c>
      <c r="G152" s="23">
        <v>0</v>
      </c>
      <c r="H152" s="23">
        <v>730.1</v>
      </c>
      <c r="I152" s="23">
        <v>0</v>
      </c>
      <c r="J152" s="23">
        <v>0</v>
      </c>
      <c r="K152" s="8" t="s">
        <v>65</v>
      </c>
      <c r="L152" s="1">
        <v>2019</v>
      </c>
      <c r="M152" s="1">
        <v>2025</v>
      </c>
      <c r="N152" s="1" t="s">
        <v>73</v>
      </c>
      <c r="O152" s="1" t="s">
        <v>91</v>
      </c>
    </row>
    <row r="153" spans="1:15" ht="36.75" customHeight="1" hidden="1">
      <c r="A153" s="12">
        <v>145</v>
      </c>
      <c r="B153" s="52" t="s">
        <v>15</v>
      </c>
      <c r="C153" s="53"/>
      <c r="D153" s="53"/>
      <c r="E153" s="53"/>
      <c r="F153" s="53"/>
      <c r="G153" s="53"/>
      <c r="H153" s="53"/>
      <c r="I153" s="53"/>
      <c r="J153" s="54"/>
      <c r="K153" s="12" t="s">
        <v>65</v>
      </c>
      <c r="L153" s="15">
        <v>2019</v>
      </c>
      <c r="M153" s="18">
        <v>2025</v>
      </c>
      <c r="N153" s="18" t="s">
        <v>73</v>
      </c>
      <c r="O153" s="18" t="s">
        <v>91</v>
      </c>
    </row>
    <row r="154" spans="1:15" ht="118.5" hidden="1">
      <c r="A154" s="12">
        <v>146</v>
      </c>
      <c r="B154" s="12" t="s">
        <v>76</v>
      </c>
      <c r="C154" s="21">
        <v>111699</v>
      </c>
      <c r="D154" s="21">
        <v>12309.9</v>
      </c>
      <c r="E154" s="21">
        <v>17745.9</v>
      </c>
      <c r="F154" s="21">
        <v>14411.8</v>
      </c>
      <c r="G154" s="21">
        <v>21069.2</v>
      </c>
      <c r="H154" s="21">
        <v>17602.9</v>
      </c>
      <c r="I154" s="21">
        <v>16326.4</v>
      </c>
      <c r="J154" s="21">
        <v>12233</v>
      </c>
      <c r="K154" s="12" t="s">
        <v>65</v>
      </c>
      <c r="L154" s="15">
        <v>2019</v>
      </c>
      <c r="M154" s="18">
        <v>2025</v>
      </c>
      <c r="N154" s="18" t="s">
        <v>73</v>
      </c>
      <c r="O154" s="18" t="s">
        <v>91</v>
      </c>
    </row>
    <row r="155" spans="1:15" ht="12.75" hidden="1">
      <c r="A155" s="13">
        <v>147</v>
      </c>
      <c r="B155" s="13" t="s">
        <v>111</v>
      </c>
      <c r="C155" s="22">
        <v>506</v>
      </c>
      <c r="D155" s="22">
        <v>0</v>
      </c>
      <c r="E155" s="22">
        <v>0</v>
      </c>
      <c r="F155" s="22">
        <v>0</v>
      </c>
      <c r="G155" s="22">
        <v>251</v>
      </c>
      <c r="H155" s="22">
        <v>255</v>
      </c>
      <c r="I155" s="22">
        <v>0</v>
      </c>
      <c r="J155" s="22">
        <v>0</v>
      </c>
      <c r="K155" s="13" t="s">
        <v>65</v>
      </c>
      <c r="L155" s="16">
        <v>2019</v>
      </c>
      <c r="M155" s="19">
        <v>2025</v>
      </c>
      <c r="N155" s="19" t="s">
        <v>73</v>
      </c>
      <c r="O155" s="19" t="s">
        <v>91</v>
      </c>
    </row>
    <row r="156" spans="1:15" ht="12.75" hidden="1">
      <c r="A156" s="13">
        <v>148</v>
      </c>
      <c r="B156" s="13" t="s">
        <v>66</v>
      </c>
      <c r="C156" s="22">
        <v>111193</v>
      </c>
      <c r="D156" s="22">
        <v>12309.9</v>
      </c>
      <c r="E156" s="22">
        <v>17745.9</v>
      </c>
      <c r="F156" s="22">
        <v>14411.8</v>
      </c>
      <c r="G156" s="22">
        <v>20818.2</v>
      </c>
      <c r="H156" s="22">
        <v>17347.9</v>
      </c>
      <c r="I156" s="22">
        <v>16326.4</v>
      </c>
      <c r="J156" s="22">
        <v>12233</v>
      </c>
      <c r="K156" s="13" t="s">
        <v>65</v>
      </c>
      <c r="L156" s="16">
        <v>2019</v>
      </c>
      <c r="M156" s="19">
        <v>2025</v>
      </c>
      <c r="N156" s="19" t="s">
        <v>73</v>
      </c>
      <c r="O156" s="19" t="s">
        <v>91</v>
      </c>
    </row>
    <row r="157" spans="1:15" ht="12.75" hidden="1">
      <c r="A157" s="12">
        <v>149</v>
      </c>
      <c r="B157" s="52" t="s">
        <v>8</v>
      </c>
      <c r="C157" s="53"/>
      <c r="D157" s="53"/>
      <c r="E157" s="53"/>
      <c r="F157" s="53"/>
      <c r="G157" s="53"/>
      <c r="H157" s="53"/>
      <c r="I157" s="53"/>
      <c r="J157" s="54"/>
      <c r="K157" s="12" t="s">
        <v>65</v>
      </c>
      <c r="L157" s="15">
        <v>2019</v>
      </c>
      <c r="M157" s="18">
        <v>2025</v>
      </c>
      <c r="N157" s="18" t="s">
        <v>73</v>
      </c>
      <c r="O157" s="18" t="s">
        <v>91</v>
      </c>
    </row>
    <row r="158" spans="1:15" ht="39" hidden="1">
      <c r="A158" s="12">
        <v>150</v>
      </c>
      <c r="B158" s="12" t="s">
        <v>24</v>
      </c>
      <c r="C158" s="21">
        <v>111699</v>
      </c>
      <c r="D158" s="21">
        <v>12309.9</v>
      </c>
      <c r="E158" s="21">
        <v>17745.9</v>
      </c>
      <c r="F158" s="21">
        <v>14411.8</v>
      </c>
      <c r="G158" s="21">
        <v>21069.2</v>
      </c>
      <c r="H158" s="21">
        <v>17602.9</v>
      </c>
      <c r="I158" s="21">
        <v>16326.4</v>
      </c>
      <c r="J158" s="21">
        <v>12233</v>
      </c>
      <c r="K158" s="12" t="s">
        <v>65</v>
      </c>
      <c r="L158" s="15">
        <v>2019</v>
      </c>
      <c r="M158" s="18">
        <v>2025</v>
      </c>
      <c r="N158" s="18" t="s">
        <v>73</v>
      </c>
      <c r="O158" s="18" t="s">
        <v>91</v>
      </c>
    </row>
    <row r="159" spans="1:15" ht="12.75" hidden="1">
      <c r="A159" s="13">
        <v>151</v>
      </c>
      <c r="B159" s="13" t="s">
        <v>111</v>
      </c>
      <c r="C159" s="22">
        <v>506</v>
      </c>
      <c r="D159" s="22">
        <v>0</v>
      </c>
      <c r="E159" s="22">
        <v>0</v>
      </c>
      <c r="F159" s="22">
        <v>0</v>
      </c>
      <c r="G159" s="22">
        <v>251</v>
      </c>
      <c r="H159" s="22">
        <v>255</v>
      </c>
      <c r="I159" s="22">
        <v>0</v>
      </c>
      <c r="J159" s="22">
        <v>0</v>
      </c>
      <c r="K159" s="13" t="s">
        <v>65</v>
      </c>
      <c r="L159" s="16">
        <v>2019</v>
      </c>
      <c r="M159" s="19">
        <v>2025</v>
      </c>
      <c r="N159" s="19" t="s">
        <v>73</v>
      </c>
      <c r="O159" s="19" t="s">
        <v>91</v>
      </c>
    </row>
    <row r="160" spans="1:15" ht="12.75" hidden="1">
      <c r="A160" s="13">
        <v>152</v>
      </c>
      <c r="B160" s="13" t="s">
        <v>66</v>
      </c>
      <c r="C160" s="22">
        <v>111193</v>
      </c>
      <c r="D160" s="22">
        <v>12309.9</v>
      </c>
      <c r="E160" s="22">
        <v>17745.9</v>
      </c>
      <c r="F160" s="22">
        <v>14411.8</v>
      </c>
      <c r="G160" s="22">
        <v>20818.2</v>
      </c>
      <c r="H160" s="22">
        <v>17347.9</v>
      </c>
      <c r="I160" s="22">
        <v>16326.4</v>
      </c>
      <c r="J160" s="22">
        <v>12233</v>
      </c>
      <c r="K160" s="13" t="s">
        <v>65</v>
      </c>
      <c r="L160" s="16">
        <v>2019</v>
      </c>
      <c r="M160" s="19">
        <v>2025</v>
      </c>
      <c r="N160" s="19" t="s">
        <v>73</v>
      </c>
      <c r="O160" s="19" t="s">
        <v>91</v>
      </c>
    </row>
    <row r="161" spans="1:15" ht="52.5" hidden="1">
      <c r="A161" s="12">
        <v>153</v>
      </c>
      <c r="B161" s="12" t="s">
        <v>11</v>
      </c>
      <c r="C161" s="21">
        <v>30858.8</v>
      </c>
      <c r="D161" s="21">
        <v>4471.3</v>
      </c>
      <c r="E161" s="21">
        <v>2878.7</v>
      </c>
      <c r="F161" s="21">
        <v>3105.7</v>
      </c>
      <c r="G161" s="21">
        <v>8401.4</v>
      </c>
      <c r="H161" s="21">
        <v>2874.7</v>
      </c>
      <c r="I161" s="21">
        <v>6571.3</v>
      </c>
      <c r="J161" s="21">
        <v>2555.7</v>
      </c>
      <c r="K161" s="12"/>
      <c r="L161" s="15">
        <v>2019</v>
      </c>
      <c r="M161" s="18">
        <v>2025</v>
      </c>
      <c r="N161" s="18" t="s">
        <v>73</v>
      </c>
      <c r="O161" s="18" t="s">
        <v>91</v>
      </c>
    </row>
    <row r="162" spans="1:15" ht="12.75" hidden="1">
      <c r="A162" s="7">
        <v>154</v>
      </c>
      <c r="B162" s="7" t="s">
        <v>66</v>
      </c>
      <c r="C162" s="23">
        <v>30858.8</v>
      </c>
      <c r="D162" s="23">
        <v>4471.3</v>
      </c>
      <c r="E162" s="23">
        <v>2878.7</v>
      </c>
      <c r="F162" s="23">
        <v>3105.7</v>
      </c>
      <c r="G162" s="23">
        <v>8401.4</v>
      </c>
      <c r="H162" s="23">
        <v>2874.7</v>
      </c>
      <c r="I162" s="23">
        <v>6571.3</v>
      </c>
      <c r="J162" s="23">
        <v>2555.7</v>
      </c>
      <c r="K162" s="8" t="s">
        <v>65</v>
      </c>
      <c r="L162" s="1">
        <v>2019</v>
      </c>
      <c r="M162" s="1">
        <v>2025</v>
      </c>
      <c r="N162" s="1" t="s">
        <v>73</v>
      </c>
      <c r="O162" s="1" t="s">
        <v>91</v>
      </c>
    </row>
    <row r="163" spans="1:15" ht="52.5" hidden="1">
      <c r="A163" s="12">
        <v>155</v>
      </c>
      <c r="B163" s="12" t="s">
        <v>110</v>
      </c>
      <c r="C163" s="21">
        <v>29686.7</v>
      </c>
      <c r="D163" s="21">
        <v>5438.7</v>
      </c>
      <c r="E163" s="21">
        <v>2747</v>
      </c>
      <c r="F163" s="21">
        <v>3574</v>
      </c>
      <c r="G163" s="21">
        <v>4584</v>
      </c>
      <c r="H163" s="21">
        <v>4343</v>
      </c>
      <c r="I163" s="21">
        <v>4500</v>
      </c>
      <c r="J163" s="21">
        <v>4500</v>
      </c>
      <c r="K163" s="12"/>
      <c r="L163" s="15">
        <v>2019</v>
      </c>
      <c r="M163" s="18">
        <v>2025</v>
      </c>
      <c r="N163" s="18" t="s">
        <v>73</v>
      </c>
      <c r="O163" s="18" t="s">
        <v>91</v>
      </c>
    </row>
    <row r="164" spans="1:15" ht="12.75" hidden="1">
      <c r="A164" s="7">
        <v>156</v>
      </c>
      <c r="B164" s="7" t="s">
        <v>66</v>
      </c>
      <c r="C164" s="23">
        <v>29686.7</v>
      </c>
      <c r="D164" s="23">
        <v>5438.7</v>
      </c>
      <c r="E164" s="23">
        <v>2747</v>
      </c>
      <c r="F164" s="23">
        <v>3574</v>
      </c>
      <c r="G164" s="23">
        <v>4584</v>
      </c>
      <c r="H164" s="23">
        <v>4343</v>
      </c>
      <c r="I164" s="23">
        <v>4500</v>
      </c>
      <c r="J164" s="23">
        <v>4500</v>
      </c>
      <c r="K164" s="8" t="s">
        <v>65</v>
      </c>
      <c r="L164" s="1">
        <v>2019</v>
      </c>
      <c r="M164" s="1">
        <v>2025</v>
      </c>
      <c r="N164" s="1" t="s">
        <v>73</v>
      </c>
      <c r="O164" s="1" t="s">
        <v>91</v>
      </c>
    </row>
    <row r="165" spans="1:15" ht="39" hidden="1">
      <c r="A165" s="12">
        <v>157</v>
      </c>
      <c r="B165" s="12" t="s">
        <v>83</v>
      </c>
      <c r="C165" s="21">
        <v>1950</v>
      </c>
      <c r="D165" s="21">
        <v>1950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12"/>
      <c r="L165" s="15">
        <v>2019</v>
      </c>
      <c r="M165" s="18">
        <v>2025</v>
      </c>
      <c r="N165" s="18" t="s">
        <v>73</v>
      </c>
      <c r="O165" s="18" t="s">
        <v>91</v>
      </c>
    </row>
    <row r="166" spans="1:15" ht="12.75" hidden="1">
      <c r="A166" s="7">
        <v>158</v>
      </c>
      <c r="B166" s="7" t="s">
        <v>66</v>
      </c>
      <c r="C166" s="23">
        <v>1950</v>
      </c>
      <c r="D166" s="23">
        <v>1950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8" t="s">
        <v>65</v>
      </c>
      <c r="L166" s="1">
        <v>2019</v>
      </c>
      <c r="M166" s="1">
        <v>2025</v>
      </c>
      <c r="N166" s="1" t="s">
        <v>73</v>
      </c>
      <c r="O166" s="1" t="s">
        <v>91</v>
      </c>
    </row>
    <row r="167" spans="1:15" ht="52.5" hidden="1">
      <c r="A167" s="12">
        <v>159</v>
      </c>
      <c r="B167" s="12" t="s">
        <v>85</v>
      </c>
      <c r="C167" s="21">
        <v>450</v>
      </c>
      <c r="D167" s="21">
        <v>450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12"/>
      <c r="L167" s="15">
        <v>2019</v>
      </c>
      <c r="M167" s="18">
        <v>2025</v>
      </c>
      <c r="N167" s="18" t="s">
        <v>73</v>
      </c>
      <c r="O167" s="18" t="s">
        <v>91</v>
      </c>
    </row>
    <row r="168" spans="1:15" ht="12.75" hidden="1">
      <c r="A168" s="7">
        <v>160</v>
      </c>
      <c r="B168" s="7" t="s">
        <v>66</v>
      </c>
      <c r="C168" s="23">
        <v>450</v>
      </c>
      <c r="D168" s="23">
        <v>450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8" t="s">
        <v>65</v>
      </c>
      <c r="L168" s="1">
        <v>2019</v>
      </c>
      <c r="M168" s="1">
        <v>2025</v>
      </c>
      <c r="N168" s="1" t="s">
        <v>73</v>
      </c>
      <c r="O168" s="1" t="s">
        <v>91</v>
      </c>
    </row>
    <row r="169" spans="1:15" ht="78.75" hidden="1">
      <c r="A169" s="12">
        <v>161</v>
      </c>
      <c r="B169" s="12" t="s">
        <v>75</v>
      </c>
      <c r="C169" s="21" t="s">
        <v>92</v>
      </c>
      <c r="D169" s="21" t="s">
        <v>92</v>
      </c>
      <c r="E169" s="21" t="s">
        <v>92</v>
      </c>
      <c r="F169" s="21" t="s">
        <v>92</v>
      </c>
      <c r="G169" s="21" t="s">
        <v>92</v>
      </c>
      <c r="H169" s="21" t="s">
        <v>92</v>
      </c>
      <c r="I169" s="21" t="s">
        <v>92</v>
      </c>
      <c r="J169" s="21" t="s">
        <v>92</v>
      </c>
      <c r="K169" s="12"/>
      <c r="L169" s="15">
        <v>2019</v>
      </c>
      <c r="M169" s="18">
        <v>2025</v>
      </c>
      <c r="N169" s="18" t="s">
        <v>73</v>
      </c>
      <c r="O169" s="18" t="s">
        <v>91</v>
      </c>
    </row>
    <row r="170" spans="1:15" ht="12.75" hidden="1">
      <c r="A170" s="7">
        <v>162</v>
      </c>
      <c r="B170" s="7" t="s">
        <v>66</v>
      </c>
      <c r="C170" s="23" t="s">
        <v>92</v>
      </c>
      <c r="D170" s="23" t="s">
        <v>92</v>
      </c>
      <c r="E170" s="23" t="s">
        <v>92</v>
      </c>
      <c r="F170" s="23" t="s">
        <v>92</v>
      </c>
      <c r="G170" s="23" t="s">
        <v>92</v>
      </c>
      <c r="H170" s="23" t="s">
        <v>92</v>
      </c>
      <c r="I170" s="23" t="s">
        <v>92</v>
      </c>
      <c r="J170" s="23" t="s">
        <v>92</v>
      </c>
      <c r="K170" s="8" t="s">
        <v>65</v>
      </c>
      <c r="L170" s="1">
        <v>2019</v>
      </c>
      <c r="M170" s="1">
        <v>2025</v>
      </c>
      <c r="N170" s="1" t="s">
        <v>73</v>
      </c>
      <c r="O170" s="1" t="s">
        <v>91</v>
      </c>
    </row>
    <row r="171" spans="1:15" ht="39" hidden="1">
      <c r="A171" s="12">
        <v>163</v>
      </c>
      <c r="B171" s="12" t="s">
        <v>60</v>
      </c>
      <c r="C171" s="21">
        <v>1963.7</v>
      </c>
      <c r="D171" s="21">
        <v>0</v>
      </c>
      <c r="E171" s="21">
        <v>1963.7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12"/>
      <c r="L171" s="15">
        <v>2019</v>
      </c>
      <c r="M171" s="18">
        <v>2025</v>
      </c>
      <c r="N171" s="18" t="s">
        <v>73</v>
      </c>
      <c r="O171" s="18" t="s">
        <v>91</v>
      </c>
    </row>
    <row r="172" spans="1:15" ht="12.75" hidden="1">
      <c r="A172" s="7">
        <v>164</v>
      </c>
      <c r="B172" s="7" t="s">
        <v>66</v>
      </c>
      <c r="C172" s="23">
        <v>1963.7</v>
      </c>
      <c r="D172" s="23">
        <v>0</v>
      </c>
      <c r="E172" s="23">
        <v>1963.7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8" t="s">
        <v>65</v>
      </c>
      <c r="L172" s="1">
        <v>2019</v>
      </c>
      <c r="M172" s="1">
        <v>2025</v>
      </c>
      <c r="N172" s="1" t="s">
        <v>73</v>
      </c>
      <c r="O172" s="1" t="s">
        <v>91</v>
      </c>
    </row>
    <row r="173" spans="1:15" ht="78.75" hidden="1">
      <c r="A173" s="12">
        <v>165</v>
      </c>
      <c r="B173" s="12" t="s">
        <v>78</v>
      </c>
      <c r="C173" s="21">
        <v>255</v>
      </c>
      <c r="D173" s="21">
        <v>0</v>
      </c>
      <c r="E173" s="21">
        <v>255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12"/>
      <c r="L173" s="15">
        <v>2019</v>
      </c>
      <c r="M173" s="18">
        <v>2025</v>
      </c>
      <c r="N173" s="18" t="s">
        <v>73</v>
      </c>
      <c r="O173" s="18" t="s">
        <v>91</v>
      </c>
    </row>
    <row r="174" spans="1:15" ht="12.75" hidden="1">
      <c r="A174" s="7">
        <v>166</v>
      </c>
      <c r="B174" s="7" t="s">
        <v>66</v>
      </c>
      <c r="C174" s="23">
        <v>255</v>
      </c>
      <c r="D174" s="23">
        <v>0</v>
      </c>
      <c r="E174" s="23">
        <v>255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8" t="s">
        <v>65</v>
      </c>
      <c r="L174" s="1">
        <v>2019</v>
      </c>
      <c r="M174" s="1">
        <v>2025</v>
      </c>
      <c r="N174" s="1" t="s">
        <v>73</v>
      </c>
      <c r="O174" s="1" t="s">
        <v>91</v>
      </c>
    </row>
    <row r="175" spans="1:15" ht="78.75" hidden="1">
      <c r="A175" s="12">
        <v>167</v>
      </c>
      <c r="B175" s="12" t="s">
        <v>67</v>
      </c>
      <c r="C175" s="21">
        <v>60</v>
      </c>
      <c r="D175" s="21">
        <v>0</v>
      </c>
      <c r="E175" s="21">
        <v>60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12"/>
      <c r="L175" s="15">
        <v>2019</v>
      </c>
      <c r="M175" s="18">
        <v>2025</v>
      </c>
      <c r="N175" s="18" t="s">
        <v>73</v>
      </c>
      <c r="O175" s="18" t="s">
        <v>91</v>
      </c>
    </row>
    <row r="176" spans="1:15" ht="12.75" hidden="1">
      <c r="A176" s="7">
        <v>168</v>
      </c>
      <c r="B176" s="7" t="s">
        <v>66</v>
      </c>
      <c r="C176" s="23">
        <v>60</v>
      </c>
      <c r="D176" s="23">
        <v>0</v>
      </c>
      <c r="E176" s="23">
        <v>60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8" t="s">
        <v>65</v>
      </c>
      <c r="L176" s="1">
        <v>2019</v>
      </c>
      <c r="M176" s="1">
        <v>2025</v>
      </c>
      <c r="N176" s="1" t="s">
        <v>73</v>
      </c>
      <c r="O176" s="1" t="s">
        <v>91</v>
      </c>
    </row>
    <row r="177" spans="1:15" ht="276.75" hidden="1">
      <c r="A177" s="12">
        <v>169</v>
      </c>
      <c r="B177" s="12" t="s">
        <v>43</v>
      </c>
      <c r="C177" s="21">
        <v>19573.7</v>
      </c>
      <c r="D177" s="21">
        <v>0</v>
      </c>
      <c r="E177" s="21">
        <v>9558.2</v>
      </c>
      <c r="F177" s="21">
        <v>5534</v>
      </c>
      <c r="G177" s="21">
        <v>2268.8</v>
      </c>
      <c r="H177" s="21">
        <v>2212.7</v>
      </c>
      <c r="I177" s="21">
        <v>0</v>
      </c>
      <c r="J177" s="21">
        <v>0</v>
      </c>
      <c r="K177" s="12"/>
      <c r="L177" s="15">
        <v>2019</v>
      </c>
      <c r="M177" s="18">
        <v>2025</v>
      </c>
      <c r="N177" s="18" t="s">
        <v>73</v>
      </c>
      <c r="O177" s="18" t="s">
        <v>91</v>
      </c>
    </row>
    <row r="178" spans="1:15" ht="12.75" hidden="1">
      <c r="A178" s="7">
        <v>170</v>
      </c>
      <c r="B178" s="7" t="s">
        <v>66</v>
      </c>
      <c r="C178" s="23">
        <v>19573.7</v>
      </c>
      <c r="D178" s="23">
        <v>0</v>
      </c>
      <c r="E178" s="23">
        <v>9558.2</v>
      </c>
      <c r="F178" s="23">
        <v>5534</v>
      </c>
      <c r="G178" s="23">
        <v>2268.8</v>
      </c>
      <c r="H178" s="23">
        <v>2212.7</v>
      </c>
      <c r="I178" s="23">
        <v>0</v>
      </c>
      <c r="J178" s="23">
        <v>0</v>
      </c>
      <c r="K178" s="8" t="s">
        <v>65</v>
      </c>
      <c r="L178" s="1">
        <v>2019</v>
      </c>
      <c r="M178" s="1">
        <v>2025</v>
      </c>
      <c r="N178" s="1" t="s">
        <v>73</v>
      </c>
      <c r="O178" s="1" t="s">
        <v>91</v>
      </c>
    </row>
    <row r="179" spans="1:15" ht="330" hidden="1">
      <c r="A179" s="12">
        <v>171</v>
      </c>
      <c r="B179" s="12" t="s">
        <v>71</v>
      </c>
      <c r="C179" s="21">
        <v>1752.3</v>
      </c>
      <c r="D179" s="21">
        <v>0</v>
      </c>
      <c r="E179" s="21">
        <v>283.3</v>
      </c>
      <c r="F179" s="21">
        <v>389</v>
      </c>
      <c r="G179" s="21">
        <v>580</v>
      </c>
      <c r="H179" s="21">
        <v>500</v>
      </c>
      <c r="I179" s="21">
        <v>0</v>
      </c>
      <c r="J179" s="21">
        <v>0</v>
      </c>
      <c r="K179" s="12"/>
      <c r="L179" s="15">
        <v>2019</v>
      </c>
      <c r="M179" s="18">
        <v>2025</v>
      </c>
      <c r="N179" s="18" t="s">
        <v>73</v>
      </c>
      <c r="O179" s="18" t="s">
        <v>91</v>
      </c>
    </row>
    <row r="180" spans="1:15" ht="12.75" hidden="1">
      <c r="A180" s="7">
        <v>172</v>
      </c>
      <c r="B180" s="7" t="s">
        <v>66</v>
      </c>
      <c r="C180" s="23">
        <v>1752.3</v>
      </c>
      <c r="D180" s="23">
        <v>0</v>
      </c>
      <c r="E180" s="23">
        <v>283.3</v>
      </c>
      <c r="F180" s="23">
        <v>389</v>
      </c>
      <c r="G180" s="23">
        <v>580</v>
      </c>
      <c r="H180" s="23">
        <v>500</v>
      </c>
      <c r="I180" s="23">
        <v>0</v>
      </c>
      <c r="J180" s="23">
        <v>0</v>
      </c>
      <c r="K180" s="8" t="s">
        <v>65</v>
      </c>
      <c r="L180" s="1">
        <v>2019</v>
      </c>
      <c r="M180" s="1">
        <v>2025</v>
      </c>
      <c r="N180" s="1" t="s">
        <v>73</v>
      </c>
      <c r="O180" s="1" t="s">
        <v>91</v>
      </c>
    </row>
    <row r="181" spans="1:15" ht="39" hidden="1">
      <c r="A181" s="12">
        <v>173</v>
      </c>
      <c r="B181" s="12" t="s">
        <v>47</v>
      </c>
      <c r="C181" s="21">
        <v>1009.1</v>
      </c>
      <c r="D181" s="21">
        <v>0</v>
      </c>
      <c r="E181" s="21">
        <v>0</v>
      </c>
      <c r="F181" s="21">
        <v>1009.1</v>
      </c>
      <c r="G181" s="21">
        <v>0</v>
      </c>
      <c r="H181" s="21">
        <v>0</v>
      </c>
      <c r="I181" s="21">
        <v>0</v>
      </c>
      <c r="J181" s="21">
        <v>0</v>
      </c>
      <c r="K181" s="12"/>
      <c r="L181" s="15">
        <v>2019</v>
      </c>
      <c r="M181" s="18">
        <v>2025</v>
      </c>
      <c r="N181" s="18" t="s">
        <v>73</v>
      </c>
      <c r="O181" s="18" t="s">
        <v>91</v>
      </c>
    </row>
    <row r="182" spans="1:15" ht="12.75" hidden="1">
      <c r="A182" s="7">
        <v>174</v>
      </c>
      <c r="B182" s="7" t="s">
        <v>66</v>
      </c>
      <c r="C182" s="23">
        <v>1009.1</v>
      </c>
      <c r="D182" s="23">
        <v>0</v>
      </c>
      <c r="E182" s="23">
        <v>0</v>
      </c>
      <c r="F182" s="23">
        <v>1009.1</v>
      </c>
      <c r="G182" s="23">
        <v>0</v>
      </c>
      <c r="H182" s="23">
        <v>0</v>
      </c>
      <c r="I182" s="23">
        <v>0</v>
      </c>
      <c r="J182" s="23">
        <v>0</v>
      </c>
      <c r="K182" s="8" t="s">
        <v>65</v>
      </c>
      <c r="L182" s="1">
        <v>2019</v>
      </c>
      <c r="M182" s="1">
        <v>2025</v>
      </c>
      <c r="N182" s="1" t="s">
        <v>73</v>
      </c>
      <c r="O182" s="1" t="s">
        <v>91</v>
      </c>
    </row>
    <row r="183" spans="1:15" ht="198" hidden="1">
      <c r="A183" s="12">
        <v>175</v>
      </c>
      <c r="B183" s="12" t="s">
        <v>20</v>
      </c>
      <c r="C183" s="21">
        <v>2900</v>
      </c>
      <c r="D183" s="21">
        <v>0</v>
      </c>
      <c r="E183" s="21">
        <v>0</v>
      </c>
      <c r="F183" s="21">
        <v>800</v>
      </c>
      <c r="G183" s="21">
        <v>0</v>
      </c>
      <c r="H183" s="21">
        <v>2100</v>
      </c>
      <c r="I183" s="21">
        <v>0</v>
      </c>
      <c r="J183" s="21">
        <v>0</v>
      </c>
      <c r="K183" s="12"/>
      <c r="L183" s="15">
        <v>2019</v>
      </c>
      <c r="M183" s="18">
        <v>2025</v>
      </c>
      <c r="N183" s="18" t="s">
        <v>73</v>
      </c>
      <c r="O183" s="18" t="s">
        <v>91</v>
      </c>
    </row>
    <row r="184" spans="1:15" ht="12.75" hidden="1">
      <c r="A184" s="7">
        <v>176</v>
      </c>
      <c r="B184" s="7" t="s">
        <v>66</v>
      </c>
      <c r="C184" s="23">
        <v>2900</v>
      </c>
      <c r="D184" s="23">
        <v>0</v>
      </c>
      <c r="E184" s="23">
        <v>0</v>
      </c>
      <c r="F184" s="23">
        <v>800</v>
      </c>
      <c r="G184" s="23">
        <v>0</v>
      </c>
      <c r="H184" s="23">
        <v>2100</v>
      </c>
      <c r="I184" s="23">
        <v>0</v>
      </c>
      <c r="J184" s="23">
        <v>0</v>
      </c>
      <c r="K184" s="8" t="s">
        <v>65</v>
      </c>
      <c r="L184" s="1">
        <v>2019</v>
      </c>
      <c r="M184" s="1">
        <v>2025</v>
      </c>
      <c r="N184" s="1" t="s">
        <v>73</v>
      </c>
      <c r="O184" s="1" t="s">
        <v>91</v>
      </c>
    </row>
    <row r="185" spans="1:15" ht="66" hidden="1">
      <c r="A185" s="12">
        <v>177</v>
      </c>
      <c r="B185" s="12" t="s">
        <v>69</v>
      </c>
      <c r="C185" s="21" t="s">
        <v>92</v>
      </c>
      <c r="D185" s="21" t="s">
        <v>92</v>
      </c>
      <c r="E185" s="21" t="s">
        <v>92</v>
      </c>
      <c r="F185" s="21" t="s">
        <v>92</v>
      </c>
      <c r="G185" s="21" t="s">
        <v>92</v>
      </c>
      <c r="H185" s="21" t="s">
        <v>92</v>
      </c>
      <c r="I185" s="21" t="s">
        <v>92</v>
      </c>
      <c r="J185" s="21" t="s">
        <v>92</v>
      </c>
      <c r="K185" s="12"/>
      <c r="L185" s="15">
        <v>2019</v>
      </c>
      <c r="M185" s="18">
        <v>2025</v>
      </c>
      <c r="N185" s="18" t="s">
        <v>73</v>
      </c>
      <c r="O185" s="18" t="s">
        <v>91</v>
      </c>
    </row>
    <row r="186" spans="1:15" ht="12.75" hidden="1">
      <c r="A186" s="7">
        <v>178</v>
      </c>
      <c r="B186" s="7" t="s">
        <v>66</v>
      </c>
      <c r="C186" s="23" t="s">
        <v>92</v>
      </c>
      <c r="D186" s="23" t="s">
        <v>92</v>
      </c>
      <c r="E186" s="23" t="s">
        <v>92</v>
      </c>
      <c r="F186" s="23" t="s">
        <v>92</v>
      </c>
      <c r="G186" s="23" t="s">
        <v>92</v>
      </c>
      <c r="H186" s="23" t="s">
        <v>92</v>
      </c>
      <c r="I186" s="23" t="s">
        <v>92</v>
      </c>
      <c r="J186" s="23" t="s">
        <v>92</v>
      </c>
      <c r="K186" s="8" t="s">
        <v>65</v>
      </c>
      <c r="L186" s="1">
        <v>2019</v>
      </c>
      <c r="M186" s="1">
        <v>2025</v>
      </c>
      <c r="N186" s="1" t="s">
        <v>73</v>
      </c>
      <c r="O186" s="1" t="s">
        <v>91</v>
      </c>
    </row>
    <row r="187" spans="1:15" ht="132" hidden="1">
      <c r="A187" s="12">
        <v>179</v>
      </c>
      <c r="B187" s="12" t="s">
        <v>77</v>
      </c>
      <c r="C187" s="21">
        <v>600</v>
      </c>
      <c r="D187" s="21">
        <v>0</v>
      </c>
      <c r="E187" s="21">
        <v>0</v>
      </c>
      <c r="F187" s="21">
        <v>0</v>
      </c>
      <c r="G187" s="21">
        <v>600</v>
      </c>
      <c r="H187" s="21">
        <v>0</v>
      </c>
      <c r="I187" s="21">
        <v>0</v>
      </c>
      <c r="J187" s="21">
        <v>0</v>
      </c>
      <c r="K187" s="12"/>
      <c r="L187" s="15">
        <v>2019</v>
      </c>
      <c r="M187" s="18">
        <v>2025</v>
      </c>
      <c r="N187" s="18" t="s">
        <v>73</v>
      </c>
      <c r="O187" s="18" t="s">
        <v>91</v>
      </c>
    </row>
    <row r="188" spans="1:15" ht="12.75" hidden="1">
      <c r="A188" s="7">
        <v>180</v>
      </c>
      <c r="B188" s="7" t="s">
        <v>111</v>
      </c>
      <c r="C188" s="23">
        <v>251</v>
      </c>
      <c r="D188" s="23">
        <v>0</v>
      </c>
      <c r="E188" s="23">
        <v>0</v>
      </c>
      <c r="F188" s="23">
        <v>0</v>
      </c>
      <c r="G188" s="23">
        <v>251</v>
      </c>
      <c r="H188" s="23">
        <v>0</v>
      </c>
      <c r="I188" s="23">
        <v>0</v>
      </c>
      <c r="J188" s="23">
        <v>0</v>
      </c>
      <c r="K188" s="8" t="s">
        <v>65</v>
      </c>
      <c r="L188" s="1">
        <v>2019</v>
      </c>
      <c r="M188" s="1">
        <v>2025</v>
      </c>
      <c r="N188" s="1" t="s">
        <v>73</v>
      </c>
      <c r="O188" s="1" t="s">
        <v>91</v>
      </c>
    </row>
    <row r="189" spans="1:15" ht="12.75" hidden="1">
      <c r="A189" s="7">
        <v>181</v>
      </c>
      <c r="B189" s="7" t="s">
        <v>66</v>
      </c>
      <c r="C189" s="23">
        <v>349</v>
      </c>
      <c r="D189" s="23">
        <v>0</v>
      </c>
      <c r="E189" s="23">
        <v>0</v>
      </c>
      <c r="F189" s="23">
        <v>0</v>
      </c>
      <c r="G189" s="23">
        <v>349</v>
      </c>
      <c r="H189" s="23">
        <v>0</v>
      </c>
      <c r="I189" s="23">
        <v>0</v>
      </c>
      <c r="J189" s="23">
        <v>0</v>
      </c>
      <c r="K189" s="8" t="s">
        <v>65</v>
      </c>
      <c r="L189" s="1">
        <v>2019</v>
      </c>
      <c r="M189" s="1">
        <v>2025</v>
      </c>
      <c r="N189" s="1" t="s">
        <v>73</v>
      </c>
      <c r="O189" s="1" t="s">
        <v>91</v>
      </c>
    </row>
    <row r="190" spans="1:15" ht="78.75" hidden="1">
      <c r="A190" s="12">
        <v>182</v>
      </c>
      <c r="B190" s="12" t="s">
        <v>108</v>
      </c>
      <c r="C190" s="21">
        <v>20128.9</v>
      </c>
      <c r="D190" s="21">
        <v>0</v>
      </c>
      <c r="E190" s="21">
        <v>0</v>
      </c>
      <c r="F190" s="21">
        <v>0</v>
      </c>
      <c r="G190" s="21">
        <v>4635</v>
      </c>
      <c r="H190" s="21">
        <v>5061.5</v>
      </c>
      <c r="I190" s="21">
        <v>5255.1</v>
      </c>
      <c r="J190" s="21">
        <v>5177.3</v>
      </c>
      <c r="K190" s="12"/>
      <c r="L190" s="15">
        <v>2019</v>
      </c>
      <c r="M190" s="18">
        <v>2025</v>
      </c>
      <c r="N190" s="18" t="s">
        <v>73</v>
      </c>
      <c r="O190" s="18" t="s">
        <v>91</v>
      </c>
    </row>
    <row r="191" spans="1:15" ht="12.75" hidden="1">
      <c r="A191" s="7">
        <v>183</v>
      </c>
      <c r="B191" s="7" t="s">
        <v>66</v>
      </c>
      <c r="C191" s="23">
        <v>20128.9</v>
      </c>
      <c r="D191" s="23">
        <v>0</v>
      </c>
      <c r="E191" s="23">
        <v>0</v>
      </c>
      <c r="F191" s="23">
        <v>0</v>
      </c>
      <c r="G191" s="23">
        <v>4635</v>
      </c>
      <c r="H191" s="23">
        <v>5061.5</v>
      </c>
      <c r="I191" s="23">
        <v>5255.1</v>
      </c>
      <c r="J191" s="23">
        <v>5177.3</v>
      </c>
      <c r="K191" s="8" t="s">
        <v>65</v>
      </c>
      <c r="L191" s="1">
        <v>2019</v>
      </c>
      <c r="M191" s="1">
        <v>2025</v>
      </c>
      <c r="N191" s="1" t="s">
        <v>73</v>
      </c>
      <c r="O191" s="1" t="s">
        <v>91</v>
      </c>
    </row>
    <row r="192" spans="1:15" ht="144.75" hidden="1">
      <c r="A192" s="12">
        <v>184</v>
      </c>
      <c r="B192" s="12" t="s">
        <v>9</v>
      </c>
      <c r="C192" s="21">
        <v>510.9</v>
      </c>
      <c r="D192" s="21">
        <v>0</v>
      </c>
      <c r="E192" s="21">
        <v>0</v>
      </c>
      <c r="F192" s="21">
        <v>0</v>
      </c>
      <c r="G192" s="21">
        <v>0</v>
      </c>
      <c r="H192" s="21">
        <v>510.9</v>
      </c>
      <c r="I192" s="21">
        <v>0</v>
      </c>
      <c r="J192" s="21">
        <v>0</v>
      </c>
      <c r="K192" s="12"/>
      <c r="L192" s="15">
        <v>2019</v>
      </c>
      <c r="M192" s="18">
        <v>2025</v>
      </c>
      <c r="N192" s="18" t="s">
        <v>73</v>
      </c>
      <c r="O192" s="18" t="s">
        <v>91</v>
      </c>
    </row>
    <row r="193" spans="1:15" ht="12.75" hidden="1">
      <c r="A193" s="7">
        <v>185</v>
      </c>
      <c r="B193" s="7" t="s">
        <v>111</v>
      </c>
      <c r="C193" s="23">
        <v>255</v>
      </c>
      <c r="D193" s="23">
        <v>0</v>
      </c>
      <c r="E193" s="23">
        <v>0</v>
      </c>
      <c r="F193" s="23">
        <v>0</v>
      </c>
      <c r="G193" s="23">
        <v>0</v>
      </c>
      <c r="H193" s="23">
        <v>255</v>
      </c>
      <c r="I193" s="23">
        <v>0</v>
      </c>
      <c r="J193" s="23">
        <v>0</v>
      </c>
      <c r="K193" s="8" t="s">
        <v>65</v>
      </c>
      <c r="L193" s="1">
        <v>2019</v>
      </c>
      <c r="M193" s="1">
        <v>2025</v>
      </c>
      <c r="N193" s="1" t="s">
        <v>73</v>
      </c>
      <c r="O193" s="1" t="s">
        <v>91</v>
      </c>
    </row>
    <row r="194" spans="1:15" ht="12.75" hidden="1">
      <c r="A194" s="7">
        <v>186</v>
      </c>
      <c r="B194" s="7" t="s">
        <v>66</v>
      </c>
      <c r="C194" s="23">
        <v>255.9</v>
      </c>
      <c r="D194" s="23">
        <v>0</v>
      </c>
      <c r="E194" s="23">
        <v>0</v>
      </c>
      <c r="F194" s="23">
        <v>0</v>
      </c>
      <c r="G194" s="23">
        <v>0</v>
      </c>
      <c r="H194" s="23">
        <v>255.9</v>
      </c>
      <c r="I194" s="23">
        <v>0</v>
      </c>
      <c r="J194" s="23">
        <v>0</v>
      </c>
      <c r="K194" s="8" t="s">
        <v>65</v>
      </c>
      <c r="L194" s="1">
        <v>2019</v>
      </c>
      <c r="M194" s="1">
        <v>2025</v>
      </c>
      <c r="N194" s="1" t="s">
        <v>73</v>
      </c>
      <c r="O194" s="1" t="s">
        <v>91</v>
      </c>
    </row>
    <row r="195" spans="1:15" ht="32.25" customHeight="1" hidden="1">
      <c r="A195" s="12">
        <v>187</v>
      </c>
      <c r="B195" s="52" t="s">
        <v>130</v>
      </c>
      <c r="C195" s="53"/>
      <c r="D195" s="53"/>
      <c r="E195" s="53"/>
      <c r="F195" s="53"/>
      <c r="G195" s="53"/>
      <c r="H195" s="53"/>
      <c r="I195" s="53"/>
      <c r="J195" s="54"/>
      <c r="K195" s="12" t="s">
        <v>65</v>
      </c>
      <c r="L195" s="15">
        <v>2019</v>
      </c>
      <c r="M195" s="18">
        <v>2025</v>
      </c>
      <c r="N195" s="18" t="s">
        <v>73</v>
      </c>
      <c r="O195" s="18" t="s">
        <v>91</v>
      </c>
    </row>
    <row r="196" spans="1:15" ht="158.25" hidden="1">
      <c r="A196" s="12">
        <v>188</v>
      </c>
      <c r="B196" s="12" t="s">
        <v>59</v>
      </c>
      <c r="C196" s="21">
        <v>5112.1</v>
      </c>
      <c r="D196" s="21">
        <v>827.1</v>
      </c>
      <c r="E196" s="21">
        <v>710</v>
      </c>
      <c r="F196" s="21">
        <v>403</v>
      </c>
      <c r="G196" s="21">
        <v>859</v>
      </c>
      <c r="H196" s="21">
        <v>1341</v>
      </c>
      <c r="I196" s="21">
        <v>486</v>
      </c>
      <c r="J196" s="21">
        <v>486</v>
      </c>
      <c r="K196" s="12" t="s">
        <v>65</v>
      </c>
      <c r="L196" s="15">
        <v>2019</v>
      </c>
      <c r="M196" s="18">
        <v>2025</v>
      </c>
      <c r="N196" s="18" t="s">
        <v>73</v>
      </c>
      <c r="O196" s="18" t="s">
        <v>91</v>
      </c>
    </row>
    <row r="197" spans="1:15" ht="12.75" hidden="1">
      <c r="A197" s="13">
        <v>189</v>
      </c>
      <c r="B197" s="13" t="s">
        <v>111</v>
      </c>
      <c r="C197" s="22">
        <v>200</v>
      </c>
      <c r="D197" s="22">
        <v>0</v>
      </c>
      <c r="E197" s="22">
        <v>0</v>
      </c>
      <c r="F197" s="22">
        <v>0</v>
      </c>
      <c r="G197" s="22">
        <v>0</v>
      </c>
      <c r="H197" s="22">
        <v>200</v>
      </c>
      <c r="I197" s="22">
        <v>0</v>
      </c>
      <c r="J197" s="22">
        <v>0</v>
      </c>
      <c r="K197" s="13" t="s">
        <v>65</v>
      </c>
      <c r="L197" s="16">
        <v>2019</v>
      </c>
      <c r="M197" s="19">
        <v>2025</v>
      </c>
      <c r="N197" s="19" t="s">
        <v>73</v>
      </c>
      <c r="O197" s="19" t="s">
        <v>91</v>
      </c>
    </row>
    <row r="198" spans="1:15" ht="12.75" hidden="1">
      <c r="A198" s="13">
        <v>190</v>
      </c>
      <c r="B198" s="13" t="s">
        <v>66</v>
      </c>
      <c r="C198" s="22">
        <v>4912.1</v>
      </c>
      <c r="D198" s="22">
        <v>827.1</v>
      </c>
      <c r="E198" s="22">
        <v>710</v>
      </c>
      <c r="F198" s="22">
        <v>403</v>
      </c>
      <c r="G198" s="22">
        <v>859</v>
      </c>
      <c r="H198" s="22">
        <v>1141</v>
      </c>
      <c r="I198" s="22">
        <v>486</v>
      </c>
      <c r="J198" s="22">
        <v>486</v>
      </c>
      <c r="K198" s="13" t="s">
        <v>65</v>
      </c>
      <c r="L198" s="16">
        <v>2019</v>
      </c>
      <c r="M198" s="19">
        <v>2025</v>
      </c>
      <c r="N198" s="19" t="s">
        <v>73</v>
      </c>
      <c r="O198" s="19" t="s">
        <v>91</v>
      </c>
    </row>
    <row r="199" spans="1:15" ht="12.75" hidden="1">
      <c r="A199" s="12">
        <v>191</v>
      </c>
      <c r="B199" s="52" t="s">
        <v>8</v>
      </c>
      <c r="C199" s="53"/>
      <c r="D199" s="53"/>
      <c r="E199" s="53"/>
      <c r="F199" s="53"/>
      <c r="G199" s="53"/>
      <c r="H199" s="53"/>
      <c r="I199" s="53"/>
      <c r="J199" s="54"/>
      <c r="K199" s="12" t="s">
        <v>65</v>
      </c>
      <c r="L199" s="15">
        <v>2019</v>
      </c>
      <c r="M199" s="18">
        <v>2025</v>
      </c>
      <c r="N199" s="18" t="s">
        <v>73</v>
      </c>
      <c r="O199" s="18" t="s">
        <v>91</v>
      </c>
    </row>
    <row r="200" spans="1:15" ht="39" hidden="1">
      <c r="A200" s="12">
        <v>192</v>
      </c>
      <c r="B200" s="12" t="s">
        <v>24</v>
      </c>
      <c r="C200" s="21">
        <v>5112.1</v>
      </c>
      <c r="D200" s="21">
        <v>827.1</v>
      </c>
      <c r="E200" s="21">
        <v>710</v>
      </c>
      <c r="F200" s="21">
        <v>403</v>
      </c>
      <c r="G200" s="21">
        <v>859</v>
      </c>
      <c r="H200" s="21">
        <v>1341</v>
      </c>
      <c r="I200" s="21">
        <v>486</v>
      </c>
      <c r="J200" s="21">
        <v>486</v>
      </c>
      <c r="K200" s="12" t="s">
        <v>65</v>
      </c>
      <c r="L200" s="15">
        <v>2019</v>
      </c>
      <c r="M200" s="18">
        <v>2025</v>
      </c>
      <c r="N200" s="18" t="s">
        <v>73</v>
      </c>
      <c r="O200" s="18" t="s">
        <v>91</v>
      </c>
    </row>
    <row r="201" spans="1:15" ht="12.75" hidden="1">
      <c r="A201" s="13">
        <v>193</v>
      </c>
      <c r="B201" s="13" t="s">
        <v>111</v>
      </c>
      <c r="C201" s="22">
        <v>200</v>
      </c>
      <c r="D201" s="22">
        <v>0</v>
      </c>
      <c r="E201" s="22">
        <v>0</v>
      </c>
      <c r="F201" s="22">
        <v>0</v>
      </c>
      <c r="G201" s="22">
        <v>0</v>
      </c>
      <c r="H201" s="22">
        <v>200</v>
      </c>
      <c r="I201" s="22">
        <v>0</v>
      </c>
      <c r="J201" s="22">
        <v>0</v>
      </c>
      <c r="K201" s="13" t="s">
        <v>65</v>
      </c>
      <c r="L201" s="16">
        <v>2019</v>
      </c>
      <c r="M201" s="19">
        <v>2025</v>
      </c>
      <c r="N201" s="19" t="s">
        <v>73</v>
      </c>
      <c r="O201" s="19" t="s">
        <v>91</v>
      </c>
    </row>
    <row r="202" spans="1:15" ht="12.75" hidden="1">
      <c r="A202" s="13">
        <v>194</v>
      </c>
      <c r="B202" s="13" t="s">
        <v>66</v>
      </c>
      <c r="C202" s="22">
        <v>4912.1</v>
      </c>
      <c r="D202" s="22">
        <v>827.1</v>
      </c>
      <c r="E202" s="22">
        <v>710</v>
      </c>
      <c r="F202" s="22">
        <v>403</v>
      </c>
      <c r="G202" s="22">
        <v>859</v>
      </c>
      <c r="H202" s="22">
        <v>1141</v>
      </c>
      <c r="I202" s="22">
        <v>486</v>
      </c>
      <c r="J202" s="22">
        <v>486</v>
      </c>
      <c r="K202" s="13" t="s">
        <v>65</v>
      </c>
      <c r="L202" s="16">
        <v>2019</v>
      </c>
      <c r="M202" s="19">
        <v>2025</v>
      </c>
      <c r="N202" s="19" t="s">
        <v>73</v>
      </c>
      <c r="O202" s="19" t="s">
        <v>91</v>
      </c>
    </row>
    <row r="203" spans="1:15" ht="52.5" hidden="1">
      <c r="A203" s="12">
        <v>195</v>
      </c>
      <c r="B203" s="12" t="s">
        <v>123</v>
      </c>
      <c r="C203" s="21">
        <v>3753.3</v>
      </c>
      <c r="D203" s="21">
        <v>739.1</v>
      </c>
      <c r="E203" s="21">
        <v>471</v>
      </c>
      <c r="F203" s="21">
        <v>315.3</v>
      </c>
      <c r="G203" s="21">
        <v>739</v>
      </c>
      <c r="H203" s="21">
        <v>590.9</v>
      </c>
      <c r="I203" s="21">
        <v>449</v>
      </c>
      <c r="J203" s="21">
        <v>449</v>
      </c>
      <c r="K203" s="12"/>
      <c r="L203" s="15">
        <v>2019</v>
      </c>
      <c r="M203" s="18">
        <v>2025</v>
      </c>
      <c r="N203" s="18" t="s">
        <v>73</v>
      </c>
      <c r="O203" s="18" t="s">
        <v>91</v>
      </c>
    </row>
    <row r="204" spans="1:15" ht="12.75" hidden="1">
      <c r="A204" s="7">
        <v>196</v>
      </c>
      <c r="B204" s="7" t="s">
        <v>66</v>
      </c>
      <c r="C204" s="23">
        <v>3753.3</v>
      </c>
      <c r="D204" s="23">
        <v>739.1</v>
      </c>
      <c r="E204" s="23">
        <v>471</v>
      </c>
      <c r="F204" s="23">
        <v>315.3</v>
      </c>
      <c r="G204" s="23">
        <v>739</v>
      </c>
      <c r="H204" s="23">
        <v>590.9</v>
      </c>
      <c r="I204" s="23">
        <v>449</v>
      </c>
      <c r="J204" s="23">
        <v>449</v>
      </c>
      <c r="K204" s="8" t="s">
        <v>65</v>
      </c>
      <c r="L204" s="1">
        <v>2019</v>
      </c>
      <c r="M204" s="1">
        <v>2025</v>
      </c>
      <c r="N204" s="1" t="s">
        <v>73</v>
      </c>
      <c r="O204" s="1" t="s">
        <v>91</v>
      </c>
    </row>
    <row r="205" spans="1:15" ht="39" hidden="1">
      <c r="A205" s="12">
        <v>197</v>
      </c>
      <c r="B205" s="12" t="s">
        <v>18</v>
      </c>
      <c r="C205" s="21">
        <v>765.6</v>
      </c>
      <c r="D205" s="21">
        <v>88</v>
      </c>
      <c r="E205" s="21">
        <v>239</v>
      </c>
      <c r="F205" s="21">
        <v>87.7</v>
      </c>
      <c r="G205" s="21">
        <v>120</v>
      </c>
      <c r="H205" s="21">
        <v>156.9</v>
      </c>
      <c r="I205" s="21">
        <v>37</v>
      </c>
      <c r="J205" s="21">
        <v>37</v>
      </c>
      <c r="K205" s="12"/>
      <c r="L205" s="15">
        <v>2019</v>
      </c>
      <c r="M205" s="18">
        <v>2025</v>
      </c>
      <c r="N205" s="18" t="s">
        <v>73</v>
      </c>
      <c r="O205" s="18" t="s">
        <v>91</v>
      </c>
    </row>
    <row r="206" spans="1:15" ht="12.75" hidden="1">
      <c r="A206" s="7">
        <v>198</v>
      </c>
      <c r="B206" s="7" t="s">
        <v>66</v>
      </c>
      <c r="C206" s="23">
        <v>765.6</v>
      </c>
      <c r="D206" s="23">
        <v>88</v>
      </c>
      <c r="E206" s="23">
        <v>239</v>
      </c>
      <c r="F206" s="23">
        <v>87.7</v>
      </c>
      <c r="G206" s="23">
        <v>120</v>
      </c>
      <c r="H206" s="23">
        <v>156.9</v>
      </c>
      <c r="I206" s="23">
        <v>37</v>
      </c>
      <c r="J206" s="23">
        <v>37</v>
      </c>
      <c r="K206" s="8" t="s">
        <v>65</v>
      </c>
      <c r="L206" s="1">
        <v>2019</v>
      </c>
      <c r="M206" s="1">
        <v>2025</v>
      </c>
      <c r="N206" s="1" t="s">
        <v>73</v>
      </c>
      <c r="O206" s="1" t="s">
        <v>91</v>
      </c>
    </row>
    <row r="207" spans="1:15" ht="66" hidden="1">
      <c r="A207" s="12">
        <v>199</v>
      </c>
      <c r="B207" s="12" t="s">
        <v>99</v>
      </c>
      <c r="C207" s="21">
        <v>593.1</v>
      </c>
      <c r="D207" s="21">
        <v>0</v>
      </c>
      <c r="E207" s="21">
        <v>0</v>
      </c>
      <c r="F207" s="21">
        <v>0</v>
      </c>
      <c r="G207" s="21">
        <v>0</v>
      </c>
      <c r="H207" s="21">
        <v>593.1</v>
      </c>
      <c r="I207" s="21">
        <v>0</v>
      </c>
      <c r="J207" s="21">
        <v>0</v>
      </c>
      <c r="K207" s="12"/>
      <c r="L207" s="15">
        <v>2019</v>
      </c>
      <c r="M207" s="18">
        <v>2025</v>
      </c>
      <c r="N207" s="18" t="s">
        <v>73</v>
      </c>
      <c r="O207" s="18" t="s">
        <v>91</v>
      </c>
    </row>
    <row r="208" spans="1:15" ht="12.75" hidden="1">
      <c r="A208" s="7">
        <v>200</v>
      </c>
      <c r="B208" s="7" t="s">
        <v>111</v>
      </c>
      <c r="C208" s="23">
        <v>200</v>
      </c>
      <c r="D208" s="23">
        <v>0</v>
      </c>
      <c r="E208" s="23">
        <v>0</v>
      </c>
      <c r="F208" s="23">
        <v>0</v>
      </c>
      <c r="G208" s="23">
        <v>0</v>
      </c>
      <c r="H208" s="23">
        <v>200</v>
      </c>
      <c r="I208" s="23">
        <v>0</v>
      </c>
      <c r="J208" s="23">
        <v>0</v>
      </c>
      <c r="K208" s="8" t="s">
        <v>65</v>
      </c>
      <c r="L208" s="1">
        <v>2019</v>
      </c>
      <c r="M208" s="1">
        <v>2025</v>
      </c>
      <c r="N208" s="1" t="s">
        <v>73</v>
      </c>
      <c r="O208" s="1" t="s">
        <v>91</v>
      </c>
    </row>
    <row r="209" spans="1:15" ht="12.75" hidden="1">
      <c r="A209" s="7">
        <v>201</v>
      </c>
      <c r="B209" s="7" t="s">
        <v>66</v>
      </c>
      <c r="C209" s="23">
        <v>393.1</v>
      </c>
      <c r="D209" s="23">
        <v>0</v>
      </c>
      <c r="E209" s="23">
        <v>0</v>
      </c>
      <c r="F209" s="23">
        <v>0</v>
      </c>
      <c r="G209" s="23">
        <v>0</v>
      </c>
      <c r="H209" s="23">
        <v>393.1</v>
      </c>
      <c r="I209" s="23">
        <v>0</v>
      </c>
      <c r="J209" s="23">
        <v>0</v>
      </c>
      <c r="K209" s="8" t="s">
        <v>65</v>
      </c>
      <c r="L209" s="1">
        <v>2019</v>
      </c>
      <c r="M209" s="1">
        <v>2025</v>
      </c>
      <c r="N209" s="1" t="s">
        <v>73</v>
      </c>
      <c r="O209" s="1" t="s">
        <v>91</v>
      </c>
    </row>
    <row r="210" spans="1:15" ht="36" customHeight="1" hidden="1">
      <c r="A210" s="12">
        <v>202</v>
      </c>
      <c r="B210" s="52" t="s">
        <v>2</v>
      </c>
      <c r="C210" s="53"/>
      <c r="D210" s="53"/>
      <c r="E210" s="53"/>
      <c r="F210" s="53"/>
      <c r="G210" s="53"/>
      <c r="H210" s="53"/>
      <c r="I210" s="53"/>
      <c r="J210" s="54"/>
      <c r="K210" s="12" t="s">
        <v>65</v>
      </c>
      <c r="L210" s="15">
        <v>2019</v>
      </c>
      <c r="M210" s="18">
        <v>2025</v>
      </c>
      <c r="N210" s="18" t="s">
        <v>73</v>
      </c>
      <c r="O210" s="18" t="s">
        <v>91</v>
      </c>
    </row>
    <row r="211" spans="1:15" ht="144.75" hidden="1">
      <c r="A211" s="12">
        <v>203</v>
      </c>
      <c r="B211" s="12" t="s">
        <v>56</v>
      </c>
      <c r="C211" s="21">
        <v>297472.5</v>
      </c>
      <c r="D211" s="21">
        <v>32849.6</v>
      </c>
      <c r="E211" s="21">
        <v>34995</v>
      </c>
      <c r="F211" s="21">
        <v>41240.5</v>
      </c>
      <c r="G211" s="21">
        <v>47472.5</v>
      </c>
      <c r="H211" s="21">
        <v>47803</v>
      </c>
      <c r="I211" s="21">
        <v>46556</v>
      </c>
      <c r="J211" s="21">
        <v>46556</v>
      </c>
      <c r="K211" s="12" t="s">
        <v>65</v>
      </c>
      <c r="L211" s="15">
        <v>2019</v>
      </c>
      <c r="M211" s="18">
        <v>2025</v>
      </c>
      <c r="N211" s="18" t="s">
        <v>73</v>
      </c>
      <c r="O211" s="18" t="s">
        <v>91</v>
      </c>
    </row>
    <row r="212" spans="1:15" ht="12.75" hidden="1">
      <c r="A212" s="13">
        <v>204</v>
      </c>
      <c r="B212" s="13" t="s">
        <v>111</v>
      </c>
      <c r="C212" s="22">
        <v>5065.2</v>
      </c>
      <c r="D212" s="22">
        <v>924.5</v>
      </c>
      <c r="E212" s="22">
        <v>0</v>
      </c>
      <c r="F212" s="22">
        <v>2077.5</v>
      </c>
      <c r="G212" s="22">
        <v>1891.5</v>
      </c>
      <c r="H212" s="22">
        <v>171.7</v>
      </c>
      <c r="I212" s="22">
        <v>0</v>
      </c>
      <c r="J212" s="22">
        <v>0</v>
      </c>
      <c r="K212" s="13" t="s">
        <v>65</v>
      </c>
      <c r="L212" s="16">
        <v>2019</v>
      </c>
      <c r="M212" s="19">
        <v>2025</v>
      </c>
      <c r="N212" s="19" t="s">
        <v>73</v>
      </c>
      <c r="O212" s="19" t="s">
        <v>91</v>
      </c>
    </row>
    <row r="213" spans="1:15" ht="12.75" hidden="1">
      <c r="A213" s="13">
        <v>205</v>
      </c>
      <c r="B213" s="13" t="s">
        <v>66</v>
      </c>
      <c r="C213" s="22">
        <v>292407.4</v>
      </c>
      <c r="D213" s="22">
        <v>31925.1</v>
      </c>
      <c r="E213" s="22">
        <v>34995</v>
      </c>
      <c r="F213" s="22">
        <v>39163</v>
      </c>
      <c r="G213" s="22">
        <v>45581</v>
      </c>
      <c r="H213" s="22">
        <v>47631.3</v>
      </c>
      <c r="I213" s="22">
        <v>46556</v>
      </c>
      <c r="J213" s="22">
        <v>46556</v>
      </c>
      <c r="K213" s="13" t="s">
        <v>65</v>
      </c>
      <c r="L213" s="16">
        <v>2019</v>
      </c>
      <c r="M213" s="19">
        <v>2025</v>
      </c>
      <c r="N213" s="19" t="s">
        <v>73</v>
      </c>
      <c r="O213" s="19" t="s">
        <v>91</v>
      </c>
    </row>
    <row r="214" spans="1:15" ht="12.75" hidden="1">
      <c r="A214" s="12">
        <v>206</v>
      </c>
      <c r="B214" s="52" t="s">
        <v>8</v>
      </c>
      <c r="C214" s="53"/>
      <c r="D214" s="53"/>
      <c r="E214" s="53"/>
      <c r="F214" s="53"/>
      <c r="G214" s="53"/>
      <c r="H214" s="53"/>
      <c r="I214" s="53"/>
      <c r="J214" s="54"/>
      <c r="K214" s="12" t="s">
        <v>65</v>
      </c>
      <c r="L214" s="15">
        <v>2019</v>
      </c>
      <c r="M214" s="18">
        <v>2025</v>
      </c>
      <c r="N214" s="18" t="s">
        <v>73</v>
      </c>
      <c r="O214" s="18" t="s">
        <v>91</v>
      </c>
    </row>
    <row r="215" spans="1:15" ht="39" hidden="1">
      <c r="A215" s="12">
        <v>207</v>
      </c>
      <c r="B215" s="12" t="s">
        <v>24</v>
      </c>
      <c r="C215" s="21">
        <v>297472.5</v>
      </c>
      <c r="D215" s="21">
        <v>32849.6</v>
      </c>
      <c r="E215" s="21">
        <v>34995</v>
      </c>
      <c r="F215" s="21">
        <v>41240.5</v>
      </c>
      <c r="G215" s="21">
        <v>47472.5</v>
      </c>
      <c r="H215" s="21">
        <v>47803</v>
      </c>
      <c r="I215" s="21">
        <v>46556</v>
      </c>
      <c r="J215" s="21">
        <v>46556</v>
      </c>
      <c r="K215" s="12" t="s">
        <v>65</v>
      </c>
      <c r="L215" s="15">
        <v>2019</v>
      </c>
      <c r="M215" s="18">
        <v>2025</v>
      </c>
      <c r="N215" s="18" t="s">
        <v>73</v>
      </c>
      <c r="O215" s="18" t="s">
        <v>91</v>
      </c>
    </row>
    <row r="216" spans="1:15" ht="12.75" hidden="1">
      <c r="A216" s="13">
        <v>208</v>
      </c>
      <c r="B216" s="13" t="s">
        <v>111</v>
      </c>
      <c r="C216" s="22">
        <v>5065.2</v>
      </c>
      <c r="D216" s="22">
        <v>924.5</v>
      </c>
      <c r="E216" s="22">
        <v>0</v>
      </c>
      <c r="F216" s="22">
        <v>2077.5</v>
      </c>
      <c r="G216" s="22">
        <v>1891.5</v>
      </c>
      <c r="H216" s="22">
        <v>171.7</v>
      </c>
      <c r="I216" s="22">
        <v>0</v>
      </c>
      <c r="J216" s="22">
        <v>0</v>
      </c>
      <c r="K216" s="13" t="s">
        <v>65</v>
      </c>
      <c r="L216" s="16">
        <v>2019</v>
      </c>
      <c r="M216" s="19">
        <v>2025</v>
      </c>
      <c r="N216" s="19" t="s">
        <v>73</v>
      </c>
      <c r="O216" s="19" t="s">
        <v>91</v>
      </c>
    </row>
    <row r="217" spans="1:15" ht="12.75" hidden="1">
      <c r="A217" s="13">
        <v>209</v>
      </c>
      <c r="B217" s="13" t="s">
        <v>66</v>
      </c>
      <c r="C217" s="22">
        <v>292407.4</v>
      </c>
      <c r="D217" s="22">
        <v>31925.1</v>
      </c>
      <c r="E217" s="22">
        <v>34995</v>
      </c>
      <c r="F217" s="22">
        <v>39163</v>
      </c>
      <c r="G217" s="22">
        <v>45581</v>
      </c>
      <c r="H217" s="22">
        <v>47631.3</v>
      </c>
      <c r="I217" s="22">
        <v>46556</v>
      </c>
      <c r="J217" s="22">
        <v>46556</v>
      </c>
      <c r="K217" s="13" t="s">
        <v>65</v>
      </c>
      <c r="L217" s="16">
        <v>2019</v>
      </c>
      <c r="M217" s="19">
        <v>2025</v>
      </c>
      <c r="N217" s="19" t="s">
        <v>73</v>
      </c>
      <c r="O217" s="19" t="s">
        <v>91</v>
      </c>
    </row>
    <row r="218" spans="1:15" ht="78.75" hidden="1">
      <c r="A218" s="12">
        <v>210</v>
      </c>
      <c r="B218" s="12" t="s">
        <v>6</v>
      </c>
      <c r="C218" s="21">
        <v>238324.3</v>
      </c>
      <c r="D218" s="21">
        <v>27324.4</v>
      </c>
      <c r="E218" s="21">
        <v>28080</v>
      </c>
      <c r="F218" s="21">
        <v>29163.9</v>
      </c>
      <c r="G218" s="21">
        <v>33972</v>
      </c>
      <c r="H218" s="21">
        <v>37672</v>
      </c>
      <c r="I218" s="21">
        <v>41056</v>
      </c>
      <c r="J218" s="21">
        <v>41056</v>
      </c>
      <c r="K218" s="12"/>
      <c r="L218" s="15">
        <v>2019</v>
      </c>
      <c r="M218" s="18">
        <v>2025</v>
      </c>
      <c r="N218" s="18" t="s">
        <v>73</v>
      </c>
      <c r="O218" s="18" t="s">
        <v>91</v>
      </c>
    </row>
    <row r="219" spans="1:15" ht="12.75" hidden="1">
      <c r="A219" s="7">
        <v>211</v>
      </c>
      <c r="B219" s="7" t="s">
        <v>66</v>
      </c>
      <c r="C219" s="23">
        <v>238324.3</v>
      </c>
      <c r="D219" s="23">
        <v>27324.4</v>
      </c>
      <c r="E219" s="23">
        <v>28080</v>
      </c>
      <c r="F219" s="23">
        <v>29163.9</v>
      </c>
      <c r="G219" s="23">
        <v>33972</v>
      </c>
      <c r="H219" s="23">
        <v>37672</v>
      </c>
      <c r="I219" s="23">
        <v>41056</v>
      </c>
      <c r="J219" s="23">
        <v>41056</v>
      </c>
      <c r="K219" s="8" t="s">
        <v>65</v>
      </c>
      <c r="L219" s="1">
        <v>2019</v>
      </c>
      <c r="M219" s="1">
        <v>2025</v>
      </c>
      <c r="N219" s="1" t="s">
        <v>73</v>
      </c>
      <c r="O219" s="1" t="s">
        <v>91</v>
      </c>
    </row>
    <row r="220" spans="1:15" ht="92.25" hidden="1">
      <c r="A220" s="12">
        <v>212</v>
      </c>
      <c r="B220" s="12" t="s">
        <v>132</v>
      </c>
      <c r="C220" s="21">
        <v>37587.3</v>
      </c>
      <c r="D220" s="21">
        <v>4600.7</v>
      </c>
      <c r="E220" s="21">
        <v>5500</v>
      </c>
      <c r="F220" s="21">
        <v>5500</v>
      </c>
      <c r="G220" s="21">
        <v>5378.4</v>
      </c>
      <c r="H220" s="21">
        <v>5608.3</v>
      </c>
      <c r="I220" s="21">
        <v>5500</v>
      </c>
      <c r="J220" s="21">
        <v>5500</v>
      </c>
      <c r="K220" s="12"/>
      <c r="L220" s="15">
        <v>2019</v>
      </c>
      <c r="M220" s="18">
        <v>2025</v>
      </c>
      <c r="N220" s="18" t="s">
        <v>73</v>
      </c>
      <c r="O220" s="18" t="s">
        <v>91</v>
      </c>
    </row>
    <row r="221" spans="1:15" ht="12.75" hidden="1">
      <c r="A221" s="7">
        <v>213</v>
      </c>
      <c r="B221" s="7" t="s">
        <v>66</v>
      </c>
      <c r="C221" s="23">
        <v>37587.3</v>
      </c>
      <c r="D221" s="23">
        <v>4600.7</v>
      </c>
      <c r="E221" s="23">
        <v>5500</v>
      </c>
      <c r="F221" s="23">
        <v>5500</v>
      </c>
      <c r="G221" s="23">
        <v>5378.4</v>
      </c>
      <c r="H221" s="23">
        <v>5608.3</v>
      </c>
      <c r="I221" s="23">
        <v>5500</v>
      </c>
      <c r="J221" s="23">
        <v>5500</v>
      </c>
      <c r="K221" s="8" t="s">
        <v>65</v>
      </c>
      <c r="L221" s="1">
        <v>2019</v>
      </c>
      <c r="M221" s="1">
        <v>2025</v>
      </c>
      <c r="N221" s="1" t="s">
        <v>73</v>
      </c>
      <c r="O221" s="1" t="s">
        <v>91</v>
      </c>
    </row>
    <row r="222" spans="1:15" ht="52.5" hidden="1">
      <c r="A222" s="12">
        <v>214</v>
      </c>
      <c r="B222" s="12" t="s">
        <v>39</v>
      </c>
      <c r="C222" s="21">
        <v>600</v>
      </c>
      <c r="D222" s="21">
        <v>0</v>
      </c>
      <c r="E222" s="21">
        <v>0</v>
      </c>
      <c r="F222" s="21">
        <v>200</v>
      </c>
      <c r="G222" s="21">
        <v>400</v>
      </c>
      <c r="H222" s="21">
        <v>0</v>
      </c>
      <c r="I222" s="21">
        <v>0</v>
      </c>
      <c r="J222" s="21">
        <v>0</v>
      </c>
      <c r="K222" s="12"/>
      <c r="L222" s="15">
        <v>2019</v>
      </c>
      <c r="M222" s="18">
        <v>2025</v>
      </c>
      <c r="N222" s="18" t="s">
        <v>73</v>
      </c>
      <c r="O222" s="18" t="s">
        <v>91</v>
      </c>
    </row>
    <row r="223" spans="1:15" ht="12.75" hidden="1">
      <c r="A223" s="7">
        <v>215</v>
      </c>
      <c r="B223" s="7" t="s">
        <v>66</v>
      </c>
      <c r="C223" s="23">
        <v>600</v>
      </c>
      <c r="D223" s="23">
        <v>0</v>
      </c>
      <c r="E223" s="23">
        <v>0</v>
      </c>
      <c r="F223" s="23">
        <v>200</v>
      </c>
      <c r="G223" s="23">
        <v>400</v>
      </c>
      <c r="H223" s="23">
        <v>0</v>
      </c>
      <c r="I223" s="23">
        <v>0</v>
      </c>
      <c r="J223" s="23">
        <v>0</v>
      </c>
      <c r="K223" s="8" t="s">
        <v>65</v>
      </c>
      <c r="L223" s="1">
        <v>2019</v>
      </c>
      <c r="M223" s="1">
        <v>2025</v>
      </c>
      <c r="N223" s="1" t="s">
        <v>73</v>
      </c>
      <c r="O223" s="1" t="s">
        <v>91</v>
      </c>
    </row>
    <row r="224" spans="1:15" ht="105" hidden="1">
      <c r="A224" s="12">
        <v>216</v>
      </c>
      <c r="B224" s="12" t="s">
        <v>51</v>
      </c>
      <c r="C224" s="21">
        <v>150</v>
      </c>
      <c r="D224" s="21">
        <v>150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12"/>
      <c r="L224" s="15">
        <v>2019</v>
      </c>
      <c r="M224" s="18">
        <v>2025</v>
      </c>
      <c r="N224" s="18" t="s">
        <v>73</v>
      </c>
      <c r="O224" s="18" t="s">
        <v>91</v>
      </c>
    </row>
    <row r="225" spans="1:15" ht="39" hidden="1">
      <c r="A225" s="12">
        <v>217</v>
      </c>
      <c r="B225" s="12" t="s">
        <v>84</v>
      </c>
      <c r="C225" s="21">
        <v>1415</v>
      </c>
      <c r="D225" s="21">
        <v>0</v>
      </c>
      <c r="E225" s="21">
        <v>1415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12"/>
      <c r="L225" s="15">
        <v>2019</v>
      </c>
      <c r="M225" s="18">
        <v>2025</v>
      </c>
      <c r="N225" s="18" t="s">
        <v>73</v>
      </c>
      <c r="O225" s="18" t="s">
        <v>91</v>
      </c>
    </row>
    <row r="226" spans="1:15" ht="12.75" hidden="1">
      <c r="A226" s="7">
        <v>218</v>
      </c>
      <c r="B226" s="7" t="s">
        <v>111</v>
      </c>
      <c r="C226" s="23">
        <v>150</v>
      </c>
      <c r="D226" s="23">
        <v>150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8" t="s">
        <v>65</v>
      </c>
      <c r="L226" s="1">
        <v>2019</v>
      </c>
      <c r="M226" s="1">
        <v>2025</v>
      </c>
      <c r="N226" s="1" t="s">
        <v>73</v>
      </c>
      <c r="O226" s="1" t="s">
        <v>91</v>
      </c>
    </row>
    <row r="227" spans="1:15" ht="12.75" hidden="1">
      <c r="A227" s="7">
        <v>219</v>
      </c>
      <c r="B227" s="7" t="s">
        <v>66</v>
      </c>
      <c r="C227" s="23">
        <v>1415</v>
      </c>
      <c r="D227" s="23">
        <v>0</v>
      </c>
      <c r="E227" s="23">
        <v>1415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8" t="s">
        <v>65</v>
      </c>
      <c r="L227" s="1">
        <v>2019</v>
      </c>
      <c r="M227" s="1">
        <v>2025</v>
      </c>
      <c r="N227" s="1" t="s">
        <v>73</v>
      </c>
      <c r="O227" s="1" t="s">
        <v>91</v>
      </c>
    </row>
    <row r="228" spans="1:15" ht="184.5" hidden="1">
      <c r="A228" s="12">
        <v>220</v>
      </c>
      <c r="B228" s="12" t="s">
        <v>17</v>
      </c>
      <c r="C228" s="21">
        <v>4220.5</v>
      </c>
      <c r="D228" s="21">
        <v>774.5</v>
      </c>
      <c r="E228" s="21">
        <v>0</v>
      </c>
      <c r="F228" s="21">
        <v>1801</v>
      </c>
      <c r="G228" s="21">
        <v>1645</v>
      </c>
      <c r="H228" s="21">
        <v>0</v>
      </c>
      <c r="I228" s="21">
        <v>0</v>
      </c>
      <c r="J228" s="21">
        <v>0</v>
      </c>
      <c r="K228" s="12"/>
      <c r="L228" s="15">
        <v>2019</v>
      </c>
      <c r="M228" s="18">
        <v>2025</v>
      </c>
      <c r="N228" s="18" t="s">
        <v>73</v>
      </c>
      <c r="O228" s="18" t="s">
        <v>91</v>
      </c>
    </row>
    <row r="229" spans="1:15" ht="12.75" hidden="1">
      <c r="A229" s="7">
        <v>221</v>
      </c>
      <c r="B229" s="7" t="s">
        <v>111</v>
      </c>
      <c r="C229" s="23">
        <v>4220.5</v>
      </c>
      <c r="D229" s="23">
        <v>774.5</v>
      </c>
      <c r="E229" s="23">
        <v>0</v>
      </c>
      <c r="F229" s="23">
        <v>1801</v>
      </c>
      <c r="G229" s="23">
        <v>1645</v>
      </c>
      <c r="H229" s="23">
        <v>0</v>
      </c>
      <c r="I229" s="23">
        <v>0</v>
      </c>
      <c r="J229" s="23">
        <v>0</v>
      </c>
      <c r="K229" s="8" t="s">
        <v>65</v>
      </c>
      <c r="L229" s="1">
        <v>2019</v>
      </c>
      <c r="M229" s="1">
        <v>2025</v>
      </c>
      <c r="N229" s="1" t="s">
        <v>73</v>
      </c>
      <c r="O229" s="1" t="s">
        <v>91</v>
      </c>
    </row>
    <row r="230" spans="1:15" ht="66" hidden="1">
      <c r="A230" s="12">
        <v>222</v>
      </c>
      <c r="B230" s="12" t="s">
        <v>94</v>
      </c>
      <c r="C230" s="21">
        <v>14265</v>
      </c>
      <c r="D230" s="21">
        <v>0</v>
      </c>
      <c r="E230" s="21">
        <v>0</v>
      </c>
      <c r="F230" s="21">
        <v>4205</v>
      </c>
      <c r="G230" s="21">
        <v>5709</v>
      </c>
      <c r="H230" s="21">
        <v>4351</v>
      </c>
      <c r="I230" s="21">
        <v>0</v>
      </c>
      <c r="J230" s="21">
        <v>0</v>
      </c>
      <c r="K230" s="12"/>
      <c r="L230" s="15">
        <v>2019</v>
      </c>
      <c r="M230" s="18">
        <v>2025</v>
      </c>
      <c r="N230" s="18" t="s">
        <v>73</v>
      </c>
      <c r="O230" s="18" t="s">
        <v>91</v>
      </c>
    </row>
    <row r="231" spans="1:15" ht="12.75" hidden="1">
      <c r="A231" s="7">
        <v>223</v>
      </c>
      <c r="B231" s="7" t="s">
        <v>66</v>
      </c>
      <c r="C231" s="23">
        <v>14265</v>
      </c>
      <c r="D231" s="23">
        <v>0</v>
      </c>
      <c r="E231" s="23">
        <v>0</v>
      </c>
      <c r="F231" s="23">
        <v>4205</v>
      </c>
      <c r="G231" s="23">
        <v>5709</v>
      </c>
      <c r="H231" s="23">
        <v>4351</v>
      </c>
      <c r="I231" s="23">
        <v>0</v>
      </c>
      <c r="J231" s="23">
        <v>0</v>
      </c>
      <c r="K231" s="8" t="s">
        <v>65</v>
      </c>
      <c r="L231" s="1">
        <v>2019</v>
      </c>
      <c r="M231" s="1">
        <v>2025</v>
      </c>
      <c r="N231" s="1" t="s">
        <v>73</v>
      </c>
      <c r="O231" s="1" t="s">
        <v>91</v>
      </c>
    </row>
    <row r="232" spans="1:15" ht="210.75" hidden="1">
      <c r="A232" s="12">
        <v>224</v>
      </c>
      <c r="B232" s="12" t="s">
        <v>14</v>
      </c>
      <c r="C232" s="21">
        <v>270.6</v>
      </c>
      <c r="D232" s="21">
        <v>0</v>
      </c>
      <c r="E232" s="21">
        <v>0</v>
      </c>
      <c r="F232" s="21">
        <v>270.6</v>
      </c>
      <c r="G232" s="21">
        <v>0</v>
      </c>
      <c r="H232" s="21">
        <v>0</v>
      </c>
      <c r="I232" s="21">
        <v>0</v>
      </c>
      <c r="J232" s="21">
        <v>0</v>
      </c>
      <c r="K232" s="12"/>
      <c r="L232" s="15">
        <v>2019</v>
      </c>
      <c r="M232" s="18">
        <v>2025</v>
      </c>
      <c r="N232" s="18" t="s">
        <v>73</v>
      </c>
      <c r="O232" s="18" t="s">
        <v>91</v>
      </c>
    </row>
    <row r="233" spans="1:15" ht="12.75" hidden="1">
      <c r="A233" s="7">
        <v>225</v>
      </c>
      <c r="B233" s="7" t="s">
        <v>111</v>
      </c>
      <c r="C233" s="23">
        <v>226.5</v>
      </c>
      <c r="D233" s="23">
        <v>0</v>
      </c>
      <c r="E233" s="23">
        <v>0</v>
      </c>
      <c r="F233" s="23">
        <v>226.5</v>
      </c>
      <c r="G233" s="23">
        <v>0</v>
      </c>
      <c r="H233" s="23">
        <v>0</v>
      </c>
      <c r="I233" s="23">
        <v>0</v>
      </c>
      <c r="J233" s="23">
        <v>0</v>
      </c>
      <c r="K233" s="8" t="s">
        <v>65</v>
      </c>
      <c r="L233" s="1">
        <v>2019</v>
      </c>
      <c r="M233" s="1">
        <v>2025</v>
      </c>
      <c r="N233" s="1" t="s">
        <v>73</v>
      </c>
      <c r="O233" s="1" t="s">
        <v>91</v>
      </c>
    </row>
    <row r="234" spans="1:15" ht="12.75" hidden="1">
      <c r="A234" s="7">
        <v>226</v>
      </c>
      <c r="B234" s="7" t="s">
        <v>66</v>
      </c>
      <c r="C234" s="23">
        <v>44.1</v>
      </c>
      <c r="D234" s="23">
        <v>0</v>
      </c>
      <c r="E234" s="23">
        <v>0</v>
      </c>
      <c r="F234" s="23">
        <v>44.1</v>
      </c>
      <c r="G234" s="23">
        <v>0</v>
      </c>
      <c r="H234" s="23">
        <v>0</v>
      </c>
      <c r="I234" s="23">
        <v>0</v>
      </c>
      <c r="J234" s="23">
        <v>0</v>
      </c>
      <c r="K234" s="8" t="s">
        <v>65</v>
      </c>
      <c r="L234" s="1">
        <v>2019</v>
      </c>
      <c r="M234" s="1">
        <v>2025</v>
      </c>
      <c r="N234" s="1" t="s">
        <v>73</v>
      </c>
      <c r="O234" s="1" t="s">
        <v>91</v>
      </c>
    </row>
    <row r="235" spans="1:15" ht="264" hidden="1">
      <c r="A235" s="12">
        <v>227</v>
      </c>
      <c r="B235" s="12" t="s">
        <v>106</v>
      </c>
      <c r="C235" s="21">
        <v>100</v>
      </c>
      <c r="D235" s="21">
        <v>0</v>
      </c>
      <c r="E235" s="21">
        <v>0</v>
      </c>
      <c r="F235" s="21">
        <v>100</v>
      </c>
      <c r="G235" s="21">
        <v>0</v>
      </c>
      <c r="H235" s="21">
        <v>0</v>
      </c>
      <c r="I235" s="21">
        <v>0</v>
      </c>
      <c r="J235" s="21">
        <v>0</v>
      </c>
      <c r="K235" s="12"/>
      <c r="L235" s="15">
        <v>2019</v>
      </c>
      <c r="M235" s="18">
        <v>2025</v>
      </c>
      <c r="N235" s="18" t="s">
        <v>73</v>
      </c>
      <c r="O235" s="18" t="s">
        <v>91</v>
      </c>
    </row>
    <row r="236" spans="1:15" ht="12.75" hidden="1">
      <c r="A236" s="7">
        <v>228</v>
      </c>
      <c r="B236" s="7" t="s">
        <v>111</v>
      </c>
      <c r="C236" s="23">
        <v>50</v>
      </c>
      <c r="D236" s="23">
        <v>0</v>
      </c>
      <c r="E236" s="23">
        <v>0</v>
      </c>
      <c r="F236" s="23">
        <v>50</v>
      </c>
      <c r="G236" s="23">
        <v>0</v>
      </c>
      <c r="H236" s="23">
        <v>0</v>
      </c>
      <c r="I236" s="23">
        <v>0</v>
      </c>
      <c r="J236" s="23">
        <v>0</v>
      </c>
      <c r="K236" s="8" t="s">
        <v>65</v>
      </c>
      <c r="L236" s="1">
        <v>2019</v>
      </c>
      <c r="M236" s="1">
        <v>2025</v>
      </c>
      <c r="N236" s="1" t="s">
        <v>73</v>
      </c>
      <c r="O236" s="1" t="s">
        <v>91</v>
      </c>
    </row>
    <row r="237" spans="1:15" ht="12.75" hidden="1">
      <c r="A237" s="7">
        <v>229</v>
      </c>
      <c r="B237" s="7" t="s">
        <v>66</v>
      </c>
      <c r="C237" s="23">
        <v>50</v>
      </c>
      <c r="D237" s="23">
        <v>0</v>
      </c>
      <c r="E237" s="23">
        <v>0</v>
      </c>
      <c r="F237" s="23">
        <v>50</v>
      </c>
      <c r="G237" s="23">
        <v>0</v>
      </c>
      <c r="H237" s="23">
        <v>0</v>
      </c>
      <c r="I237" s="23">
        <v>0</v>
      </c>
      <c r="J237" s="23">
        <v>0</v>
      </c>
      <c r="K237" s="8" t="s">
        <v>65</v>
      </c>
      <c r="L237" s="1">
        <v>2019</v>
      </c>
      <c r="M237" s="1">
        <v>2025</v>
      </c>
      <c r="N237" s="1" t="s">
        <v>73</v>
      </c>
      <c r="O237" s="1" t="s">
        <v>91</v>
      </c>
    </row>
    <row r="238" spans="1:15" ht="132" hidden="1">
      <c r="A238" s="12">
        <v>230</v>
      </c>
      <c r="B238" s="12" t="s">
        <v>55</v>
      </c>
      <c r="C238" s="21">
        <v>331.7</v>
      </c>
      <c r="D238" s="21">
        <v>0</v>
      </c>
      <c r="E238" s="21">
        <v>0</v>
      </c>
      <c r="F238" s="21">
        <v>0</v>
      </c>
      <c r="G238" s="21">
        <v>160</v>
      </c>
      <c r="H238" s="21">
        <v>171.7</v>
      </c>
      <c r="I238" s="21">
        <v>0</v>
      </c>
      <c r="J238" s="21">
        <v>0</v>
      </c>
      <c r="K238" s="12"/>
      <c r="L238" s="15">
        <v>2019</v>
      </c>
      <c r="M238" s="18">
        <v>2025</v>
      </c>
      <c r="N238" s="18" t="s">
        <v>73</v>
      </c>
      <c r="O238" s="18" t="s">
        <v>91</v>
      </c>
    </row>
    <row r="239" spans="1:15" ht="12.75" hidden="1">
      <c r="A239" s="7">
        <v>231</v>
      </c>
      <c r="B239" s="7" t="s">
        <v>111</v>
      </c>
      <c r="C239" s="23">
        <v>251.7</v>
      </c>
      <c r="D239" s="23">
        <v>0</v>
      </c>
      <c r="E239" s="23">
        <v>0</v>
      </c>
      <c r="F239" s="23">
        <v>0</v>
      </c>
      <c r="G239" s="23">
        <v>80</v>
      </c>
      <c r="H239" s="23">
        <v>171.7</v>
      </c>
      <c r="I239" s="23">
        <v>0</v>
      </c>
      <c r="J239" s="23">
        <v>0</v>
      </c>
      <c r="K239" s="8" t="s">
        <v>65</v>
      </c>
      <c r="L239" s="1">
        <v>2019</v>
      </c>
      <c r="M239" s="1">
        <v>2025</v>
      </c>
      <c r="N239" s="1" t="s">
        <v>73</v>
      </c>
      <c r="O239" s="1" t="s">
        <v>91</v>
      </c>
    </row>
    <row r="240" spans="1:15" ht="12.75" hidden="1">
      <c r="A240" s="7">
        <v>232</v>
      </c>
      <c r="B240" s="7" t="s">
        <v>66</v>
      </c>
      <c r="C240" s="23">
        <v>80</v>
      </c>
      <c r="D240" s="23">
        <v>0</v>
      </c>
      <c r="E240" s="23">
        <v>0</v>
      </c>
      <c r="F240" s="23">
        <v>0</v>
      </c>
      <c r="G240" s="23">
        <v>80</v>
      </c>
      <c r="H240" s="23">
        <v>0</v>
      </c>
      <c r="I240" s="23">
        <v>0</v>
      </c>
      <c r="J240" s="23">
        <v>0</v>
      </c>
      <c r="K240" s="8" t="s">
        <v>65</v>
      </c>
      <c r="L240" s="1">
        <v>2019</v>
      </c>
      <c r="M240" s="1">
        <v>2025</v>
      </c>
      <c r="N240" s="1" t="s">
        <v>73</v>
      </c>
      <c r="O240" s="1" t="s">
        <v>91</v>
      </c>
    </row>
    <row r="241" spans="1:15" ht="92.25" hidden="1">
      <c r="A241" s="12">
        <v>233</v>
      </c>
      <c r="B241" s="12" t="s">
        <v>48</v>
      </c>
      <c r="C241" s="21">
        <v>208.1</v>
      </c>
      <c r="D241" s="21">
        <v>0</v>
      </c>
      <c r="E241" s="21">
        <v>0</v>
      </c>
      <c r="F241" s="21">
        <v>0</v>
      </c>
      <c r="G241" s="21">
        <v>208.1</v>
      </c>
      <c r="H241" s="21">
        <v>0</v>
      </c>
      <c r="I241" s="21">
        <v>0</v>
      </c>
      <c r="J241" s="21">
        <v>0</v>
      </c>
      <c r="K241" s="12"/>
      <c r="L241" s="15">
        <v>2019</v>
      </c>
      <c r="M241" s="18">
        <v>2025</v>
      </c>
      <c r="N241" s="18" t="s">
        <v>73</v>
      </c>
      <c r="O241" s="18" t="s">
        <v>91</v>
      </c>
    </row>
    <row r="242" spans="1:15" ht="12.75" hidden="1">
      <c r="A242" s="7">
        <v>234</v>
      </c>
      <c r="B242" s="7" t="s">
        <v>111</v>
      </c>
      <c r="C242" s="23">
        <v>166.5</v>
      </c>
      <c r="D242" s="23">
        <v>0</v>
      </c>
      <c r="E242" s="23">
        <v>0</v>
      </c>
      <c r="F242" s="23">
        <v>0</v>
      </c>
      <c r="G242" s="23">
        <v>166.5</v>
      </c>
      <c r="H242" s="23">
        <v>0</v>
      </c>
      <c r="I242" s="23">
        <v>0</v>
      </c>
      <c r="J242" s="23">
        <v>0</v>
      </c>
      <c r="K242" s="8" t="s">
        <v>65</v>
      </c>
      <c r="L242" s="1">
        <v>2019</v>
      </c>
      <c r="M242" s="1">
        <v>2025</v>
      </c>
      <c r="N242" s="1" t="s">
        <v>73</v>
      </c>
      <c r="O242" s="1" t="s">
        <v>91</v>
      </c>
    </row>
    <row r="243" spans="1:15" ht="12.75" hidden="1">
      <c r="A243" s="7">
        <v>235</v>
      </c>
      <c r="B243" s="7" t="s">
        <v>66</v>
      </c>
      <c r="C243" s="23">
        <v>41.6</v>
      </c>
      <c r="D243" s="23">
        <v>0</v>
      </c>
      <c r="E243" s="23">
        <v>0</v>
      </c>
      <c r="F243" s="23">
        <v>0</v>
      </c>
      <c r="G243" s="23">
        <v>41.6</v>
      </c>
      <c r="H243" s="23">
        <v>0</v>
      </c>
      <c r="I243" s="23">
        <v>0</v>
      </c>
      <c r="J243" s="23">
        <v>0</v>
      </c>
      <c r="K243" s="8" t="s">
        <v>65</v>
      </c>
      <c r="L243" s="1">
        <v>2019</v>
      </c>
      <c r="M243" s="1">
        <v>2025</v>
      </c>
      <c r="N243" s="1" t="s">
        <v>73</v>
      </c>
      <c r="O243" s="1" t="s">
        <v>91</v>
      </c>
    </row>
    <row r="244" spans="1:15" ht="12.75" hidden="1">
      <c r="A244" s="12">
        <v>236</v>
      </c>
      <c r="B244" s="52" t="s">
        <v>21</v>
      </c>
      <c r="C244" s="53"/>
      <c r="D244" s="53"/>
      <c r="E244" s="53"/>
      <c r="F244" s="53"/>
      <c r="G244" s="53"/>
      <c r="H244" s="53"/>
      <c r="I244" s="53"/>
      <c r="J244" s="54"/>
      <c r="K244" s="12" t="s">
        <v>65</v>
      </c>
      <c r="L244" s="15">
        <v>2019</v>
      </c>
      <c r="M244" s="18">
        <v>2025</v>
      </c>
      <c r="N244" s="18" t="s">
        <v>73</v>
      </c>
      <c r="O244" s="18" t="s">
        <v>91</v>
      </c>
    </row>
    <row r="245" spans="1:15" ht="66" hidden="1">
      <c r="A245" s="12">
        <v>237</v>
      </c>
      <c r="B245" s="12" t="s">
        <v>22</v>
      </c>
      <c r="C245" s="21">
        <v>123147.6</v>
      </c>
      <c r="D245" s="21">
        <v>16034.6</v>
      </c>
      <c r="E245" s="21">
        <v>14989.8</v>
      </c>
      <c r="F245" s="21">
        <v>15957.6</v>
      </c>
      <c r="G245" s="21">
        <v>17939.7</v>
      </c>
      <c r="H245" s="21">
        <v>18936.4</v>
      </c>
      <c r="I245" s="21">
        <v>19348.1</v>
      </c>
      <c r="J245" s="21">
        <v>19941.4</v>
      </c>
      <c r="K245" s="12" t="s">
        <v>65</v>
      </c>
      <c r="L245" s="15">
        <v>2019</v>
      </c>
      <c r="M245" s="18">
        <v>2025</v>
      </c>
      <c r="N245" s="18" t="s">
        <v>73</v>
      </c>
      <c r="O245" s="18" t="s">
        <v>91</v>
      </c>
    </row>
    <row r="246" spans="1:15" ht="12.75" hidden="1">
      <c r="A246" s="13">
        <v>238</v>
      </c>
      <c r="B246" s="13" t="s">
        <v>111</v>
      </c>
      <c r="C246" s="22">
        <v>1.3</v>
      </c>
      <c r="D246" s="22">
        <v>0.1</v>
      </c>
      <c r="E246" s="22">
        <v>0.2</v>
      </c>
      <c r="F246" s="22">
        <v>0.2</v>
      </c>
      <c r="G246" s="22">
        <v>0.2</v>
      </c>
      <c r="H246" s="22">
        <v>0.2</v>
      </c>
      <c r="I246" s="22">
        <v>0.2</v>
      </c>
      <c r="J246" s="22">
        <v>0.2</v>
      </c>
      <c r="K246" s="13" t="s">
        <v>65</v>
      </c>
      <c r="L246" s="16">
        <v>2019</v>
      </c>
      <c r="M246" s="19">
        <v>2025</v>
      </c>
      <c r="N246" s="19" t="s">
        <v>73</v>
      </c>
      <c r="O246" s="19" t="s">
        <v>91</v>
      </c>
    </row>
    <row r="247" spans="1:15" ht="12.75" hidden="1">
      <c r="A247" s="13">
        <v>239</v>
      </c>
      <c r="B247" s="13" t="s">
        <v>66</v>
      </c>
      <c r="C247" s="22">
        <v>123146.3</v>
      </c>
      <c r="D247" s="22">
        <v>16034.5</v>
      </c>
      <c r="E247" s="22">
        <v>14989.6</v>
      </c>
      <c r="F247" s="22">
        <v>15957.4</v>
      </c>
      <c r="G247" s="22">
        <v>17939.5</v>
      </c>
      <c r="H247" s="22">
        <v>18936.2</v>
      </c>
      <c r="I247" s="22">
        <v>19347.9</v>
      </c>
      <c r="J247" s="22">
        <v>19941.2</v>
      </c>
      <c r="K247" s="13" t="s">
        <v>65</v>
      </c>
      <c r="L247" s="16">
        <v>2019</v>
      </c>
      <c r="M247" s="19">
        <v>2025</v>
      </c>
      <c r="N247" s="19" t="s">
        <v>73</v>
      </c>
      <c r="O247" s="19" t="s">
        <v>91</v>
      </c>
    </row>
    <row r="248" spans="1:15" ht="12.75" hidden="1">
      <c r="A248" s="12">
        <v>240</v>
      </c>
      <c r="B248" s="52" t="s">
        <v>8</v>
      </c>
      <c r="C248" s="53"/>
      <c r="D248" s="53"/>
      <c r="E248" s="53"/>
      <c r="F248" s="53"/>
      <c r="G248" s="53"/>
      <c r="H248" s="53"/>
      <c r="I248" s="53"/>
      <c r="J248" s="54"/>
      <c r="K248" s="12" t="s">
        <v>65</v>
      </c>
      <c r="L248" s="15">
        <v>2019</v>
      </c>
      <c r="M248" s="18">
        <v>2025</v>
      </c>
      <c r="N248" s="18" t="s">
        <v>73</v>
      </c>
      <c r="O248" s="18" t="s">
        <v>91</v>
      </c>
    </row>
    <row r="249" spans="1:15" ht="39" hidden="1">
      <c r="A249" s="12">
        <v>241</v>
      </c>
      <c r="B249" s="12" t="s">
        <v>24</v>
      </c>
      <c r="C249" s="21">
        <v>123147.6</v>
      </c>
      <c r="D249" s="21">
        <v>16034.6</v>
      </c>
      <c r="E249" s="21">
        <v>14989.8</v>
      </c>
      <c r="F249" s="21">
        <v>15957.6</v>
      </c>
      <c r="G249" s="21">
        <v>17939.7</v>
      </c>
      <c r="H249" s="21">
        <v>18936.4</v>
      </c>
      <c r="I249" s="21">
        <v>19348.1</v>
      </c>
      <c r="J249" s="21">
        <v>19941.4</v>
      </c>
      <c r="K249" s="12" t="s">
        <v>65</v>
      </c>
      <c r="L249" s="15">
        <v>2019</v>
      </c>
      <c r="M249" s="18">
        <v>2025</v>
      </c>
      <c r="N249" s="18" t="s">
        <v>73</v>
      </c>
      <c r="O249" s="18" t="s">
        <v>91</v>
      </c>
    </row>
    <row r="250" spans="1:15" ht="12.75" hidden="1">
      <c r="A250" s="13">
        <v>242</v>
      </c>
      <c r="B250" s="13" t="s">
        <v>111</v>
      </c>
      <c r="C250" s="22">
        <v>1.3</v>
      </c>
      <c r="D250" s="22">
        <v>0.1</v>
      </c>
      <c r="E250" s="22">
        <v>0.2</v>
      </c>
      <c r="F250" s="22">
        <v>0.2</v>
      </c>
      <c r="G250" s="22">
        <v>0.2</v>
      </c>
      <c r="H250" s="22">
        <v>0.2</v>
      </c>
      <c r="I250" s="22">
        <v>0.2</v>
      </c>
      <c r="J250" s="22">
        <v>0.2</v>
      </c>
      <c r="K250" s="13" t="s">
        <v>65</v>
      </c>
      <c r="L250" s="16">
        <v>2019</v>
      </c>
      <c r="M250" s="19">
        <v>2025</v>
      </c>
      <c r="N250" s="19" t="s">
        <v>73</v>
      </c>
      <c r="O250" s="19" t="s">
        <v>91</v>
      </c>
    </row>
    <row r="251" spans="1:15" ht="12.75" hidden="1">
      <c r="A251" s="13">
        <v>243</v>
      </c>
      <c r="B251" s="13" t="s">
        <v>66</v>
      </c>
      <c r="C251" s="22">
        <v>123146.3</v>
      </c>
      <c r="D251" s="22">
        <v>16034.5</v>
      </c>
      <c r="E251" s="22">
        <v>14989.6</v>
      </c>
      <c r="F251" s="22">
        <v>15957.4</v>
      </c>
      <c r="G251" s="22">
        <v>17939.5</v>
      </c>
      <c r="H251" s="22">
        <v>18936.2</v>
      </c>
      <c r="I251" s="22">
        <v>19347.9</v>
      </c>
      <c r="J251" s="22">
        <v>19941.2</v>
      </c>
      <c r="K251" s="13" t="s">
        <v>65</v>
      </c>
      <c r="L251" s="16">
        <v>2019</v>
      </c>
      <c r="M251" s="19">
        <v>2025</v>
      </c>
      <c r="N251" s="19" t="s">
        <v>73</v>
      </c>
      <c r="O251" s="19" t="s">
        <v>91</v>
      </c>
    </row>
    <row r="252" spans="1:15" ht="78.75" hidden="1">
      <c r="A252" s="12">
        <v>244</v>
      </c>
      <c r="B252" s="12" t="s">
        <v>133</v>
      </c>
      <c r="C252" s="21">
        <v>96342.8</v>
      </c>
      <c r="D252" s="21">
        <v>8964</v>
      </c>
      <c r="E252" s="21">
        <v>9939</v>
      </c>
      <c r="F252" s="21">
        <v>13100.2</v>
      </c>
      <c r="G252" s="21">
        <v>15200.3</v>
      </c>
      <c r="H252" s="21">
        <v>15879.8</v>
      </c>
      <c r="I252" s="21">
        <v>16362.5</v>
      </c>
      <c r="J252" s="21">
        <v>16897</v>
      </c>
      <c r="K252" s="12"/>
      <c r="L252" s="15">
        <v>2019</v>
      </c>
      <c r="M252" s="18">
        <v>2025</v>
      </c>
      <c r="N252" s="18" t="s">
        <v>73</v>
      </c>
      <c r="O252" s="18" t="s">
        <v>91</v>
      </c>
    </row>
    <row r="253" spans="1:15" ht="12.75" hidden="1">
      <c r="A253" s="7">
        <v>245</v>
      </c>
      <c r="B253" s="7" t="s">
        <v>66</v>
      </c>
      <c r="C253" s="23">
        <v>96342.8</v>
      </c>
      <c r="D253" s="23">
        <v>8964</v>
      </c>
      <c r="E253" s="23">
        <v>9939</v>
      </c>
      <c r="F253" s="23">
        <v>13100.2</v>
      </c>
      <c r="G253" s="23">
        <v>15200.3</v>
      </c>
      <c r="H253" s="23">
        <v>15879.8</v>
      </c>
      <c r="I253" s="23">
        <v>16362.5</v>
      </c>
      <c r="J253" s="23">
        <v>16897</v>
      </c>
      <c r="K253" s="8" t="s">
        <v>65</v>
      </c>
      <c r="L253" s="1">
        <v>2019</v>
      </c>
      <c r="M253" s="1">
        <v>2025</v>
      </c>
      <c r="N253" s="1" t="s">
        <v>73</v>
      </c>
      <c r="O253" s="1" t="s">
        <v>91</v>
      </c>
    </row>
    <row r="254" spans="1:15" ht="78.75" hidden="1">
      <c r="A254" s="12">
        <v>246</v>
      </c>
      <c r="B254" s="12" t="s">
        <v>112</v>
      </c>
      <c r="C254" s="21">
        <v>5239.1</v>
      </c>
      <c r="D254" s="21">
        <v>2564.6</v>
      </c>
      <c r="E254" s="21">
        <v>2674.5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12"/>
      <c r="L254" s="15">
        <v>2019</v>
      </c>
      <c r="M254" s="18">
        <v>2025</v>
      </c>
      <c r="N254" s="18" t="s">
        <v>73</v>
      </c>
      <c r="O254" s="18" t="s">
        <v>91</v>
      </c>
    </row>
    <row r="255" spans="1:15" ht="12.75" hidden="1">
      <c r="A255" s="7">
        <v>247</v>
      </c>
      <c r="B255" s="7" t="s">
        <v>66</v>
      </c>
      <c r="C255" s="23">
        <v>5239.1</v>
      </c>
      <c r="D255" s="23">
        <v>2564.6</v>
      </c>
      <c r="E255" s="23">
        <v>2674.5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8" t="s">
        <v>65</v>
      </c>
      <c r="L255" s="1">
        <v>2019</v>
      </c>
      <c r="M255" s="1">
        <v>2025</v>
      </c>
      <c r="N255" s="1" t="s">
        <v>73</v>
      </c>
      <c r="O255" s="1" t="s">
        <v>91</v>
      </c>
    </row>
    <row r="256" spans="1:15" ht="39" hidden="1">
      <c r="A256" s="12">
        <v>248</v>
      </c>
      <c r="B256" s="12" t="s">
        <v>10</v>
      </c>
      <c r="C256" s="21">
        <v>1.1</v>
      </c>
      <c r="D256" s="21">
        <v>1</v>
      </c>
      <c r="E256" s="21">
        <v>0.1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12"/>
      <c r="L256" s="15">
        <v>2019</v>
      </c>
      <c r="M256" s="18">
        <v>2025</v>
      </c>
      <c r="N256" s="18" t="s">
        <v>73</v>
      </c>
      <c r="O256" s="18" t="s">
        <v>91</v>
      </c>
    </row>
    <row r="257" spans="1:15" ht="12.75" hidden="1">
      <c r="A257" s="7">
        <v>249</v>
      </c>
      <c r="B257" s="7" t="s">
        <v>66</v>
      </c>
      <c r="C257" s="23">
        <v>1.1</v>
      </c>
      <c r="D257" s="23">
        <v>1</v>
      </c>
      <c r="E257" s="23">
        <v>0.1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8" t="s">
        <v>65</v>
      </c>
      <c r="L257" s="1">
        <v>2019</v>
      </c>
      <c r="M257" s="1">
        <v>2025</v>
      </c>
      <c r="N257" s="1" t="s">
        <v>73</v>
      </c>
      <c r="O257" s="1" t="s">
        <v>91</v>
      </c>
    </row>
    <row r="258" spans="1:15" ht="198" hidden="1">
      <c r="A258" s="12">
        <v>250</v>
      </c>
      <c r="B258" s="12" t="s">
        <v>119</v>
      </c>
      <c r="C258" s="21">
        <v>4495.6</v>
      </c>
      <c r="D258" s="21">
        <v>2425.5</v>
      </c>
      <c r="E258" s="21">
        <v>50</v>
      </c>
      <c r="F258" s="21">
        <v>324.9</v>
      </c>
      <c r="G258" s="21">
        <v>195.2</v>
      </c>
      <c r="H258" s="21">
        <v>500</v>
      </c>
      <c r="I258" s="21">
        <v>500</v>
      </c>
      <c r="J258" s="21">
        <v>500</v>
      </c>
      <c r="K258" s="12"/>
      <c r="L258" s="15">
        <v>2019</v>
      </c>
      <c r="M258" s="18">
        <v>2025</v>
      </c>
      <c r="N258" s="18" t="s">
        <v>73</v>
      </c>
      <c r="O258" s="18" t="s">
        <v>91</v>
      </c>
    </row>
    <row r="259" spans="1:15" ht="12.75" hidden="1">
      <c r="A259" s="7">
        <v>251</v>
      </c>
      <c r="B259" s="7" t="s">
        <v>66</v>
      </c>
      <c r="C259" s="23">
        <v>4495.6</v>
      </c>
      <c r="D259" s="23">
        <v>2425.5</v>
      </c>
      <c r="E259" s="23">
        <v>50</v>
      </c>
      <c r="F259" s="23">
        <v>324.9</v>
      </c>
      <c r="G259" s="23">
        <v>195.2</v>
      </c>
      <c r="H259" s="23">
        <v>500</v>
      </c>
      <c r="I259" s="23">
        <v>500</v>
      </c>
      <c r="J259" s="23">
        <v>500</v>
      </c>
      <c r="K259" s="8" t="s">
        <v>65</v>
      </c>
      <c r="L259" s="1">
        <v>2019</v>
      </c>
      <c r="M259" s="1">
        <v>2025</v>
      </c>
      <c r="N259" s="1" t="s">
        <v>73</v>
      </c>
      <c r="O259" s="1" t="s">
        <v>91</v>
      </c>
    </row>
    <row r="260" spans="1:15" ht="78.75" hidden="1">
      <c r="A260" s="12">
        <v>252</v>
      </c>
      <c r="B260" s="12" t="s">
        <v>109</v>
      </c>
      <c r="C260" s="21">
        <v>1870.8</v>
      </c>
      <c r="D260" s="21">
        <v>281.7</v>
      </c>
      <c r="E260" s="21">
        <v>155</v>
      </c>
      <c r="F260" s="21">
        <v>251.9</v>
      </c>
      <c r="G260" s="21">
        <v>282.2</v>
      </c>
      <c r="H260" s="21">
        <v>300</v>
      </c>
      <c r="I260" s="21">
        <v>300</v>
      </c>
      <c r="J260" s="21">
        <v>300</v>
      </c>
      <c r="K260" s="12"/>
      <c r="L260" s="15">
        <v>2019</v>
      </c>
      <c r="M260" s="18">
        <v>2025</v>
      </c>
      <c r="N260" s="18" t="s">
        <v>73</v>
      </c>
      <c r="O260" s="18" t="s">
        <v>91</v>
      </c>
    </row>
    <row r="261" spans="1:15" ht="12.75" hidden="1">
      <c r="A261" s="7">
        <v>253</v>
      </c>
      <c r="B261" s="7" t="s">
        <v>66</v>
      </c>
      <c r="C261" s="23">
        <v>1870.8</v>
      </c>
      <c r="D261" s="23">
        <v>281.7</v>
      </c>
      <c r="E261" s="23">
        <v>155</v>
      </c>
      <c r="F261" s="23">
        <v>251.9</v>
      </c>
      <c r="G261" s="23">
        <v>282.2</v>
      </c>
      <c r="H261" s="23">
        <v>300</v>
      </c>
      <c r="I261" s="23">
        <v>300</v>
      </c>
      <c r="J261" s="23">
        <v>300</v>
      </c>
      <c r="K261" s="8" t="s">
        <v>65</v>
      </c>
      <c r="L261" s="1">
        <v>2019</v>
      </c>
      <c r="M261" s="1">
        <v>2025</v>
      </c>
      <c r="N261" s="1" t="s">
        <v>73</v>
      </c>
      <c r="O261" s="1" t="s">
        <v>91</v>
      </c>
    </row>
    <row r="262" spans="1:15" ht="39" hidden="1">
      <c r="A262" s="12">
        <v>254</v>
      </c>
      <c r="B262" s="12" t="s">
        <v>89</v>
      </c>
      <c r="C262" s="21">
        <v>88</v>
      </c>
      <c r="D262" s="21">
        <v>14</v>
      </c>
      <c r="E262" s="21">
        <v>13</v>
      </c>
      <c r="F262" s="21">
        <v>12</v>
      </c>
      <c r="G262" s="21">
        <v>13</v>
      </c>
      <c r="H262" s="21">
        <v>12</v>
      </c>
      <c r="I262" s="21">
        <v>12</v>
      </c>
      <c r="J262" s="21">
        <v>12</v>
      </c>
      <c r="K262" s="12"/>
      <c r="L262" s="15">
        <v>2019</v>
      </c>
      <c r="M262" s="18">
        <v>2025</v>
      </c>
      <c r="N262" s="18" t="s">
        <v>73</v>
      </c>
      <c r="O262" s="18" t="s">
        <v>91</v>
      </c>
    </row>
    <row r="263" spans="1:15" ht="12.75" hidden="1">
      <c r="A263" s="7">
        <v>255</v>
      </c>
      <c r="B263" s="7" t="s">
        <v>66</v>
      </c>
      <c r="C263" s="23">
        <v>88</v>
      </c>
      <c r="D263" s="23">
        <v>14</v>
      </c>
      <c r="E263" s="23">
        <v>13</v>
      </c>
      <c r="F263" s="23">
        <v>12</v>
      </c>
      <c r="G263" s="23">
        <v>13</v>
      </c>
      <c r="H263" s="23">
        <v>12</v>
      </c>
      <c r="I263" s="23">
        <v>12</v>
      </c>
      <c r="J263" s="23">
        <v>12</v>
      </c>
      <c r="K263" s="8" t="s">
        <v>65</v>
      </c>
      <c r="L263" s="1">
        <v>2019</v>
      </c>
      <c r="M263" s="1">
        <v>2025</v>
      </c>
      <c r="N263" s="1" t="s">
        <v>73</v>
      </c>
      <c r="O263" s="1" t="s">
        <v>91</v>
      </c>
    </row>
    <row r="264" spans="1:15" ht="39" hidden="1">
      <c r="A264" s="12">
        <v>256</v>
      </c>
      <c r="B264" s="12" t="s">
        <v>26</v>
      </c>
      <c r="C264" s="21" t="s">
        <v>92</v>
      </c>
      <c r="D264" s="21" t="s">
        <v>92</v>
      </c>
      <c r="E264" s="21" t="s">
        <v>92</v>
      </c>
      <c r="F264" s="21" t="s">
        <v>92</v>
      </c>
      <c r="G264" s="21" t="s">
        <v>92</v>
      </c>
      <c r="H264" s="21" t="s">
        <v>92</v>
      </c>
      <c r="I264" s="21" t="s">
        <v>92</v>
      </c>
      <c r="J264" s="21" t="s">
        <v>92</v>
      </c>
      <c r="K264" s="12"/>
      <c r="L264" s="15">
        <v>2019</v>
      </c>
      <c r="M264" s="18">
        <v>2025</v>
      </c>
      <c r="N264" s="18" t="s">
        <v>73</v>
      </c>
      <c r="O264" s="18" t="s">
        <v>91</v>
      </c>
    </row>
    <row r="265" spans="1:15" ht="12.75" hidden="1">
      <c r="A265" s="7">
        <v>257</v>
      </c>
      <c r="B265" s="7" t="s">
        <v>66</v>
      </c>
      <c r="C265" s="23" t="s">
        <v>92</v>
      </c>
      <c r="D265" s="23" t="s">
        <v>92</v>
      </c>
      <c r="E265" s="23" t="s">
        <v>92</v>
      </c>
      <c r="F265" s="23" t="s">
        <v>92</v>
      </c>
      <c r="G265" s="23" t="s">
        <v>92</v>
      </c>
      <c r="H265" s="23" t="s">
        <v>92</v>
      </c>
      <c r="I265" s="23" t="s">
        <v>92</v>
      </c>
      <c r="J265" s="23" t="s">
        <v>92</v>
      </c>
      <c r="K265" s="8" t="s">
        <v>65</v>
      </c>
      <c r="L265" s="1">
        <v>2019</v>
      </c>
      <c r="M265" s="1">
        <v>2025</v>
      </c>
      <c r="N265" s="1" t="s">
        <v>73</v>
      </c>
      <c r="O265" s="1" t="s">
        <v>91</v>
      </c>
    </row>
    <row r="266" spans="1:15" ht="52.5" hidden="1">
      <c r="A266" s="12">
        <v>258</v>
      </c>
      <c r="B266" s="12" t="s">
        <v>5</v>
      </c>
      <c r="C266" s="21">
        <v>4110.2</v>
      </c>
      <c r="D266" s="21">
        <v>599.8</v>
      </c>
      <c r="E266" s="21">
        <v>712.7</v>
      </c>
      <c r="F266" s="21">
        <v>319.2</v>
      </c>
      <c r="G266" s="21">
        <v>822.6</v>
      </c>
      <c r="H266" s="21">
        <v>655.9</v>
      </c>
      <c r="I266" s="21">
        <v>500</v>
      </c>
      <c r="J266" s="21">
        <v>500</v>
      </c>
      <c r="K266" s="12"/>
      <c r="L266" s="15">
        <v>2019</v>
      </c>
      <c r="M266" s="18">
        <v>2025</v>
      </c>
      <c r="N266" s="18" t="s">
        <v>73</v>
      </c>
      <c r="O266" s="18" t="s">
        <v>91</v>
      </c>
    </row>
    <row r="267" spans="1:15" ht="12.75" hidden="1">
      <c r="A267" s="7">
        <v>259</v>
      </c>
      <c r="B267" s="7" t="s">
        <v>66</v>
      </c>
      <c r="C267" s="23">
        <v>4110.2</v>
      </c>
      <c r="D267" s="23">
        <v>599.8</v>
      </c>
      <c r="E267" s="23">
        <v>712.7</v>
      </c>
      <c r="F267" s="23">
        <v>319.2</v>
      </c>
      <c r="G267" s="23">
        <v>822.6</v>
      </c>
      <c r="H267" s="23">
        <v>655.9</v>
      </c>
      <c r="I267" s="23">
        <v>500</v>
      </c>
      <c r="J267" s="23">
        <v>500</v>
      </c>
      <c r="K267" s="8" t="s">
        <v>65</v>
      </c>
      <c r="L267" s="1">
        <v>2019</v>
      </c>
      <c r="M267" s="1">
        <v>2025</v>
      </c>
      <c r="N267" s="1" t="s">
        <v>73</v>
      </c>
      <c r="O267" s="1" t="s">
        <v>91</v>
      </c>
    </row>
    <row r="268" spans="1:15" ht="66" hidden="1">
      <c r="A268" s="12">
        <v>260</v>
      </c>
      <c r="B268" s="12" t="s">
        <v>121</v>
      </c>
      <c r="C268" s="21">
        <v>8944.7</v>
      </c>
      <c r="D268" s="21">
        <v>1029.4</v>
      </c>
      <c r="E268" s="21">
        <v>1206</v>
      </c>
      <c r="F268" s="21">
        <v>1115.9</v>
      </c>
      <c r="G268" s="21">
        <v>1165.6</v>
      </c>
      <c r="H268" s="21">
        <v>1431.2</v>
      </c>
      <c r="I268" s="21">
        <v>1468.9</v>
      </c>
      <c r="J268" s="21">
        <v>1527.7</v>
      </c>
      <c r="K268" s="12"/>
      <c r="L268" s="15">
        <v>2019</v>
      </c>
      <c r="M268" s="18">
        <v>2025</v>
      </c>
      <c r="N268" s="18" t="s">
        <v>73</v>
      </c>
      <c r="O268" s="18" t="s">
        <v>91</v>
      </c>
    </row>
    <row r="269" spans="1:15" ht="12.75" hidden="1">
      <c r="A269" s="7">
        <v>261</v>
      </c>
      <c r="B269" s="7" t="s">
        <v>66</v>
      </c>
      <c r="C269" s="23">
        <v>8944.7</v>
      </c>
      <c r="D269" s="23">
        <v>1029.4</v>
      </c>
      <c r="E269" s="23">
        <v>1206</v>
      </c>
      <c r="F269" s="23">
        <v>1115.9</v>
      </c>
      <c r="G269" s="23">
        <v>1165.6</v>
      </c>
      <c r="H269" s="23">
        <v>1431.2</v>
      </c>
      <c r="I269" s="23">
        <v>1468.9</v>
      </c>
      <c r="J269" s="23">
        <v>1527.7</v>
      </c>
      <c r="K269" s="8" t="s">
        <v>65</v>
      </c>
      <c r="L269" s="1">
        <v>2019</v>
      </c>
      <c r="M269" s="1">
        <v>2025</v>
      </c>
      <c r="N269" s="1" t="s">
        <v>73</v>
      </c>
      <c r="O269" s="1" t="s">
        <v>91</v>
      </c>
    </row>
    <row r="270" spans="1:15" ht="184.5" hidden="1">
      <c r="A270" s="12">
        <v>262</v>
      </c>
      <c r="B270" s="12" t="s">
        <v>82</v>
      </c>
      <c r="C270" s="21">
        <v>1.3</v>
      </c>
      <c r="D270" s="21">
        <v>0.1</v>
      </c>
      <c r="E270" s="21">
        <v>0.2</v>
      </c>
      <c r="F270" s="21">
        <v>0.2</v>
      </c>
      <c r="G270" s="21">
        <v>0.2</v>
      </c>
      <c r="H270" s="21">
        <v>0.2</v>
      </c>
      <c r="I270" s="21">
        <v>0.2</v>
      </c>
      <c r="J270" s="21">
        <v>0.2</v>
      </c>
      <c r="K270" s="12"/>
      <c r="L270" s="15">
        <v>2019</v>
      </c>
      <c r="M270" s="18">
        <v>2025</v>
      </c>
      <c r="N270" s="18" t="s">
        <v>73</v>
      </c>
      <c r="O270" s="18" t="s">
        <v>91</v>
      </c>
    </row>
    <row r="271" spans="1:15" ht="12.75" hidden="1">
      <c r="A271" s="7">
        <v>263</v>
      </c>
      <c r="B271" s="7" t="s">
        <v>111</v>
      </c>
      <c r="C271" s="23">
        <v>1.3</v>
      </c>
      <c r="D271" s="23">
        <v>0.1</v>
      </c>
      <c r="E271" s="23">
        <v>0.2</v>
      </c>
      <c r="F271" s="23">
        <v>0.2</v>
      </c>
      <c r="G271" s="23">
        <v>0.2</v>
      </c>
      <c r="H271" s="23">
        <v>0.2</v>
      </c>
      <c r="I271" s="23">
        <v>0.2</v>
      </c>
      <c r="J271" s="23">
        <v>0.2</v>
      </c>
      <c r="K271" s="8" t="s">
        <v>65</v>
      </c>
      <c r="L271" s="1">
        <v>2019</v>
      </c>
      <c r="M271" s="1">
        <v>2025</v>
      </c>
      <c r="N271" s="1" t="s">
        <v>73</v>
      </c>
      <c r="O271" s="1" t="s">
        <v>91</v>
      </c>
    </row>
    <row r="272" spans="1:15" ht="92.25" hidden="1">
      <c r="A272" s="12">
        <v>264</v>
      </c>
      <c r="B272" s="12" t="s">
        <v>45</v>
      </c>
      <c r="C272" s="21">
        <v>2022.5</v>
      </c>
      <c r="D272" s="21">
        <v>150</v>
      </c>
      <c r="E272" s="21">
        <v>234.9</v>
      </c>
      <c r="F272" s="21">
        <v>828.8</v>
      </c>
      <c r="G272" s="21">
        <v>256.2</v>
      </c>
      <c r="H272" s="21">
        <v>152.7</v>
      </c>
      <c r="I272" s="21">
        <v>200</v>
      </c>
      <c r="J272" s="21">
        <v>200</v>
      </c>
      <c r="K272" s="12"/>
      <c r="L272" s="15">
        <v>2019</v>
      </c>
      <c r="M272" s="18">
        <v>2025</v>
      </c>
      <c r="N272" s="18" t="s">
        <v>73</v>
      </c>
      <c r="O272" s="18" t="s">
        <v>91</v>
      </c>
    </row>
    <row r="273" spans="1:15" ht="12.75" hidden="1">
      <c r="A273" s="13">
        <v>265</v>
      </c>
      <c r="B273" s="13" t="s">
        <v>111</v>
      </c>
      <c r="C273" s="22" t="s">
        <v>92</v>
      </c>
      <c r="D273" s="22" t="s">
        <v>92</v>
      </c>
      <c r="E273" s="22" t="s">
        <v>92</v>
      </c>
      <c r="F273" s="22" t="s">
        <v>92</v>
      </c>
      <c r="G273" s="22" t="s">
        <v>92</v>
      </c>
      <c r="H273" s="22" t="s">
        <v>92</v>
      </c>
      <c r="I273" s="22" t="s">
        <v>92</v>
      </c>
      <c r="J273" s="22" t="s">
        <v>92</v>
      </c>
      <c r="K273" s="13" t="s">
        <v>65</v>
      </c>
      <c r="L273" s="16">
        <v>2019</v>
      </c>
      <c r="M273" s="19">
        <v>2025</v>
      </c>
      <c r="N273" s="19" t="s">
        <v>73</v>
      </c>
      <c r="O273" s="19" t="s">
        <v>91</v>
      </c>
    </row>
    <row r="274" spans="1:15" ht="12.75" hidden="1">
      <c r="A274" s="13">
        <v>266</v>
      </c>
      <c r="B274" s="13" t="s">
        <v>66</v>
      </c>
      <c r="C274" s="22">
        <v>2022.5</v>
      </c>
      <c r="D274" s="22">
        <v>150</v>
      </c>
      <c r="E274" s="22">
        <v>234.9</v>
      </c>
      <c r="F274" s="22">
        <v>828.8</v>
      </c>
      <c r="G274" s="22">
        <v>256.2</v>
      </c>
      <c r="H274" s="22">
        <v>152.7</v>
      </c>
      <c r="I274" s="22">
        <v>200</v>
      </c>
      <c r="J274" s="22">
        <v>200</v>
      </c>
      <c r="K274" s="13" t="s">
        <v>65</v>
      </c>
      <c r="L274" s="16">
        <v>2019</v>
      </c>
      <c r="M274" s="19">
        <v>2025</v>
      </c>
      <c r="N274" s="19" t="s">
        <v>73</v>
      </c>
      <c r="O274" s="19" t="s">
        <v>91</v>
      </c>
    </row>
    <row r="275" spans="1:15" ht="138" hidden="1">
      <c r="A275" s="14">
        <v>267</v>
      </c>
      <c r="B275" s="14" t="s">
        <v>101</v>
      </c>
      <c r="C275" s="24">
        <v>39.3</v>
      </c>
      <c r="D275" s="24">
        <v>0</v>
      </c>
      <c r="E275" s="24">
        <v>14.3</v>
      </c>
      <c r="F275" s="24">
        <v>25</v>
      </c>
      <c r="G275" s="24">
        <v>0</v>
      </c>
      <c r="H275" s="24">
        <v>0</v>
      </c>
      <c r="I275" s="24">
        <v>0</v>
      </c>
      <c r="J275" s="24">
        <v>0</v>
      </c>
      <c r="K275" s="14"/>
      <c r="L275" s="17">
        <v>2019</v>
      </c>
      <c r="M275" s="20">
        <v>2025</v>
      </c>
      <c r="N275" s="20" t="s">
        <v>73</v>
      </c>
      <c r="O275" s="20" t="s">
        <v>91</v>
      </c>
    </row>
    <row r="276" spans="1:15" ht="12.75" hidden="1">
      <c r="A276" s="7">
        <v>268</v>
      </c>
      <c r="B276" s="7" t="s">
        <v>66</v>
      </c>
      <c r="C276" s="23">
        <v>39.3</v>
      </c>
      <c r="D276" s="23">
        <v>0</v>
      </c>
      <c r="E276" s="23">
        <v>14.3</v>
      </c>
      <c r="F276" s="23">
        <v>25</v>
      </c>
      <c r="G276" s="23">
        <v>0</v>
      </c>
      <c r="H276" s="23">
        <v>0</v>
      </c>
      <c r="I276" s="23">
        <v>0</v>
      </c>
      <c r="J276" s="23">
        <v>0</v>
      </c>
      <c r="K276" s="8" t="s">
        <v>65</v>
      </c>
      <c r="L276" s="1">
        <v>2019</v>
      </c>
      <c r="M276" s="1">
        <v>2025</v>
      </c>
      <c r="N276" s="1" t="s">
        <v>73</v>
      </c>
      <c r="O276" s="1" t="s">
        <v>91</v>
      </c>
    </row>
    <row r="277" spans="1:15" ht="96" hidden="1">
      <c r="A277" s="14">
        <v>269</v>
      </c>
      <c r="B277" s="14" t="s">
        <v>135</v>
      </c>
      <c r="C277" s="24">
        <v>1983.2</v>
      </c>
      <c r="D277" s="24">
        <v>150</v>
      </c>
      <c r="E277" s="24">
        <v>220.5</v>
      </c>
      <c r="F277" s="24">
        <v>803.8</v>
      </c>
      <c r="G277" s="24">
        <v>256.2</v>
      </c>
      <c r="H277" s="24">
        <v>152.7</v>
      </c>
      <c r="I277" s="24">
        <v>200</v>
      </c>
      <c r="J277" s="24">
        <v>200</v>
      </c>
      <c r="K277" s="14"/>
      <c r="L277" s="17">
        <v>2019</v>
      </c>
      <c r="M277" s="20">
        <v>2025</v>
      </c>
      <c r="N277" s="20" t="s">
        <v>73</v>
      </c>
      <c r="O277" s="20" t="s">
        <v>91</v>
      </c>
    </row>
    <row r="278" spans="1:15" ht="12.75" hidden="1">
      <c r="A278" s="7">
        <v>270</v>
      </c>
      <c r="B278" s="7" t="s">
        <v>111</v>
      </c>
      <c r="C278" s="23" t="s">
        <v>92</v>
      </c>
      <c r="D278" s="23" t="s">
        <v>92</v>
      </c>
      <c r="E278" s="23" t="s">
        <v>92</v>
      </c>
      <c r="F278" s="23" t="s">
        <v>92</v>
      </c>
      <c r="G278" s="23" t="s">
        <v>92</v>
      </c>
      <c r="H278" s="23" t="s">
        <v>92</v>
      </c>
      <c r="I278" s="23" t="s">
        <v>92</v>
      </c>
      <c r="J278" s="23" t="s">
        <v>92</v>
      </c>
      <c r="K278" s="8" t="s">
        <v>65</v>
      </c>
      <c r="L278" s="1">
        <v>2019</v>
      </c>
      <c r="M278" s="1">
        <v>2025</v>
      </c>
      <c r="N278" s="1" t="s">
        <v>73</v>
      </c>
      <c r="O278" s="1" t="s">
        <v>91</v>
      </c>
    </row>
    <row r="279" spans="1:15" ht="12.75" hidden="1">
      <c r="A279" s="7">
        <v>271</v>
      </c>
      <c r="B279" s="7" t="s">
        <v>66</v>
      </c>
      <c r="C279" s="23">
        <v>1983.2</v>
      </c>
      <c r="D279" s="23">
        <v>150</v>
      </c>
      <c r="E279" s="23">
        <v>220.5</v>
      </c>
      <c r="F279" s="23">
        <v>803.8</v>
      </c>
      <c r="G279" s="23">
        <v>256.2</v>
      </c>
      <c r="H279" s="23">
        <v>152.7</v>
      </c>
      <c r="I279" s="23">
        <v>200</v>
      </c>
      <c r="J279" s="23">
        <v>200</v>
      </c>
      <c r="K279" s="8" t="s">
        <v>65</v>
      </c>
      <c r="L279" s="1">
        <v>2019</v>
      </c>
      <c r="M279" s="1">
        <v>2025</v>
      </c>
      <c r="N279" s="1" t="s">
        <v>73</v>
      </c>
      <c r="O279" s="1" t="s">
        <v>91</v>
      </c>
    </row>
    <row r="280" spans="1:15" ht="66" hidden="1">
      <c r="A280" s="12">
        <v>272</v>
      </c>
      <c r="B280" s="12" t="s">
        <v>42</v>
      </c>
      <c r="C280" s="21">
        <v>31.5</v>
      </c>
      <c r="D280" s="21">
        <v>4.5</v>
      </c>
      <c r="E280" s="21">
        <v>4.5</v>
      </c>
      <c r="F280" s="21">
        <v>4.5</v>
      </c>
      <c r="G280" s="21">
        <v>4.5</v>
      </c>
      <c r="H280" s="21">
        <v>4.5</v>
      </c>
      <c r="I280" s="21">
        <v>4.5</v>
      </c>
      <c r="J280" s="21">
        <v>4.5</v>
      </c>
      <c r="K280" s="12"/>
      <c r="L280" s="15">
        <v>2019</v>
      </c>
      <c r="M280" s="18">
        <v>2025</v>
      </c>
      <c r="N280" s="18" t="s">
        <v>73</v>
      </c>
      <c r="O280" s="18" t="s">
        <v>91</v>
      </c>
    </row>
    <row r="281" spans="1:15" ht="12.75" hidden="1">
      <c r="A281" s="7">
        <v>273</v>
      </c>
      <c r="B281" s="7" t="s">
        <v>66</v>
      </c>
      <c r="C281" s="23">
        <v>31.5</v>
      </c>
      <c r="D281" s="23">
        <v>4.5</v>
      </c>
      <c r="E281" s="23">
        <v>4.5</v>
      </c>
      <c r="F281" s="23">
        <v>4.5</v>
      </c>
      <c r="G281" s="23">
        <v>4.5</v>
      </c>
      <c r="H281" s="23">
        <v>4.5</v>
      </c>
      <c r="I281" s="23">
        <v>4.5</v>
      </c>
      <c r="J281" s="23">
        <v>4.5</v>
      </c>
      <c r="K281" s="8" t="s">
        <v>65</v>
      </c>
      <c r="L281" s="1">
        <v>2019</v>
      </c>
      <c r="M281" s="1">
        <v>2025</v>
      </c>
      <c r="N281" s="1" t="s">
        <v>73</v>
      </c>
      <c r="O281" s="1" t="s">
        <v>91</v>
      </c>
    </row>
    <row r="282" spans="1:15" ht="12.75" hidden="1">
      <c r="A282" s="12">
        <v>274</v>
      </c>
      <c r="B282" s="52" t="s">
        <v>40</v>
      </c>
      <c r="C282" s="53"/>
      <c r="D282" s="53"/>
      <c r="E282" s="53"/>
      <c r="F282" s="53"/>
      <c r="G282" s="53"/>
      <c r="H282" s="53"/>
      <c r="I282" s="53"/>
      <c r="J282" s="54"/>
      <c r="K282" s="12" t="s">
        <v>65</v>
      </c>
      <c r="L282" s="15">
        <v>2019</v>
      </c>
      <c r="M282" s="18">
        <v>2025</v>
      </c>
      <c r="N282" s="18" t="s">
        <v>73</v>
      </c>
      <c r="O282" s="18" t="s">
        <v>91</v>
      </c>
    </row>
    <row r="283" spans="1:15" ht="66" hidden="1">
      <c r="A283" s="12">
        <v>275</v>
      </c>
      <c r="B283" s="12" t="s">
        <v>64</v>
      </c>
      <c r="C283" s="21">
        <v>210</v>
      </c>
      <c r="D283" s="21">
        <v>30</v>
      </c>
      <c r="E283" s="21">
        <v>31</v>
      </c>
      <c r="F283" s="21">
        <v>31</v>
      </c>
      <c r="G283" s="21">
        <v>31</v>
      </c>
      <c r="H283" s="21">
        <v>29</v>
      </c>
      <c r="I283" s="21">
        <v>29</v>
      </c>
      <c r="J283" s="21">
        <v>29</v>
      </c>
      <c r="K283" s="12" t="s">
        <v>65</v>
      </c>
      <c r="L283" s="15">
        <v>2019</v>
      </c>
      <c r="M283" s="18">
        <v>2025</v>
      </c>
      <c r="N283" s="18" t="s">
        <v>73</v>
      </c>
      <c r="O283" s="18" t="s">
        <v>91</v>
      </c>
    </row>
    <row r="284" spans="1:15" ht="12.75" hidden="1">
      <c r="A284" s="13">
        <v>276</v>
      </c>
      <c r="B284" s="13" t="s">
        <v>66</v>
      </c>
      <c r="C284" s="22">
        <v>210</v>
      </c>
      <c r="D284" s="22">
        <v>30</v>
      </c>
      <c r="E284" s="22">
        <v>31</v>
      </c>
      <c r="F284" s="22">
        <v>31</v>
      </c>
      <c r="G284" s="22">
        <v>31</v>
      </c>
      <c r="H284" s="22">
        <v>29</v>
      </c>
      <c r="I284" s="22">
        <v>29</v>
      </c>
      <c r="J284" s="22">
        <v>29</v>
      </c>
      <c r="K284" s="13" t="s">
        <v>65</v>
      </c>
      <c r="L284" s="16">
        <v>2019</v>
      </c>
      <c r="M284" s="19">
        <v>2025</v>
      </c>
      <c r="N284" s="19" t="s">
        <v>73</v>
      </c>
      <c r="O284" s="19" t="s">
        <v>91</v>
      </c>
    </row>
    <row r="285" spans="1:15" ht="12.75" hidden="1">
      <c r="A285" s="12">
        <v>277</v>
      </c>
      <c r="B285" s="52" t="s">
        <v>8</v>
      </c>
      <c r="C285" s="53"/>
      <c r="D285" s="53"/>
      <c r="E285" s="53"/>
      <c r="F285" s="53"/>
      <c r="G285" s="53"/>
      <c r="H285" s="53"/>
      <c r="I285" s="53"/>
      <c r="J285" s="54"/>
      <c r="K285" s="12" t="s">
        <v>65</v>
      </c>
      <c r="L285" s="15">
        <v>2019</v>
      </c>
      <c r="M285" s="18">
        <v>2025</v>
      </c>
      <c r="N285" s="18" t="s">
        <v>73</v>
      </c>
      <c r="O285" s="18" t="s">
        <v>91</v>
      </c>
    </row>
    <row r="286" spans="1:15" ht="39" hidden="1">
      <c r="A286" s="12">
        <v>278</v>
      </c>
      <c r="B286" s="12" t="s">
        <v>24</v>
      </c>
      <c r="C286" s="21">
        <v>210</v>
      </c>
      <c r="D286" s="21">
        <v>30</v>
      </c>
      <c r="E286" s="21">
        <v>31</v>
      </c>
      <c r="F286" s="21">
        <v>31</v>
      </c>
      <c r="G286" s="21">
        <v>31</v>
      </c>
      <c r="H286" s="21">
        <v>29</v>
      </c>
      <c r="I286" s="21">
        <v>29</v>
      </c>
      <c r="J286" s="21">
        <v>29</v>
      </c>
      <c r="K286" s="12" t="s">
        <v>65</v>
      </c>
      <c r="L286" s="15">
        <v>2019</v>
      </c>
      <c r="M286" s="18">
        <v>2025</v>
      </c>
      <c r="N286" s="18" t="s">
        <v>73</v>
      </c>
      <c r="O286" s="18" t="s">
        <v>91</v>
      </c>
    </row>
    <row r="287" spans="1:15" ht="12.75" hidden="1">
      <c r="A287" s="13">
        <v>279</v>
      </c>
      <c r="B287" s="13" t="s">
        <v>66</v>
      </c>
      <c r="C287" s="22">
        <v>210</v>
      </c>
      <c r="D287" s="22">
        <v>30</v>
      </c>
      <c r="E287" s="22">
        <v>31</v>
      </c>
      <c r="F287" s="22">
        <v>31</v>
      </c>
      <c r="G287" s="22">
        <v>31</v>
      </c>
      <c r="H287" s="22">
        <v>29</v>
      </c>
      <c r="I287" s="22">
        <v>29</v>
      </c>
      <c r="J287" s="22">
        <v>29</v>
      </c>
      <c r="K287" s="13" t="s">
        <v>65</v>
      </c>
      <c r="L287" s="16">
        <v>2019</v>
      </c>
      <c r="M287" s="19">
        <v>2025</v>
      </c>
      <c r="N287" s="19" t="s">
        <v>73</v>
      </c>
      <c r="O287" s="19" t="s">
        <v>91</v>
      </c>
    </row>
    <row r="288" spans="1:15" ht="66" hidden="1">
      <c r="A288" s="12">
        <v>280</v>
      </c>
      <c r="B288" s="12" t="s">
        <v>141</v>
      </c>
      <c r="C288" s="21">
        <v>189</v>
      </c>
      <c r="D288" s="21">
        <v>27</v>
      </c>
      <c r="E288" s="21">
        <v>28</v>
      </c>
      <c r="F288" s="21">
        <v>28</v>
      </c>
      <c r="G288" s="21">
        <v>28</v>
      </c>
      <c r="H288" s="21">
        <v>26</v>
      </c>
      <c r="I288" s="21">
        <v>26</v>
      </c>
      <c r="J288" s="21">
        <v>26</v>
      </c>
      <c r="K288" s="12"/>
      <c r="L288" s="15">
        <v>2019</v>
      </c>
      <c r="M288" s="18">
        <v>2025</v>
      </c>
      <c r="N288" s="18" t="s">
        <v>73</v>
      </c>
      <c r="O288" s="18" t="s">
        <v>91</v>
      </c>
    </row>
    <row r="289" spans="1:15" ht="12.75" hidden="1">
      <c r="A289" s="7">
        <v>281</v>
      </c>
      <c r="B289" s="7" t="s">
        <v>66</v>
      </c>
      <c r="C289" s="23">
        <v>189</v>
      </c>
      <c r="D289" s="23">
        <v>27</v>
      </c>
      <c r="E289" s="23">
        <v>28</v>
      </c>
      <c r="F289" s="23">
        <v>28</v>
      </c>
      <c r="G289" s="23">
        <v>28</v>
      </c>
      <c r="H289" s="23">
        <v>26</v>
      </c>
      <c r="I289" s="23">
        <v>26</v>
      </c>
      <c r="J289" s="23">
        <v>26</v>
      </c>
      <c r="K289" s="8" t="s">
        <v>65</v>
      </c>
      <c r="L289" s="1">
        <v>2019</v>
      </c>
      <c r="M289" s="1">
        <v>2025</v>
      </c>
      <c r="N289" s="1" t="s">
        <v>73</v>
      </c>
      <c r="O289" s="1" t="s">
        <v>91</v>
      </c>
    </row>
    <row r="290" spans="1:15" ht="66" hidden="1">
      <c r="A290" s="12">
        <v>282</v>
      </c>
      <c r="B290" s="12" t="s">
        <v>107</v>
      </c>
      <c r="C290" s="21">
        <v>21</v>
      </c>
      <c r="D290" s="21">
        <v>3</v>
      </c>
      <c r="E290" s="21">
        <v>3</v>
      </c>
      <c r="F290" s="21">
        <v>3</v>
      </c>
      <c r="G290" s="21">
        <v>3</v>
      </c>
      <c r="H290" s="21">
        <v>3</v>
      </c>
      <c r="I290" s="21">
        <v>3</v>
      </c>
      <c r="J290" s="21">
        <v>3</v>
      </c>
      <c r="K290" s="12"/>
      <c r="L290" s="15">
        <v>2019</v>
      </c>
      <c r="M290" s="18">
        <v>2025</v>
      </c>
      <c r="N290" s="18" t="s">
        <v>73</v>
      </c>
      <c r="O290" s="18" t="s">
        <v>91</v>
      </c>
    </row>
    <row r="291" spans="1:15" ht="12.75" hidden="1">
      <c r="A291" s="7">
        <v>283</v>
      </c>
      <c r="B291" s="7" t="s">
        <v>66</v>
      </c>
      <c r="C291" s="23">
        <v>21</v>
      </c>
      <c r="D291" s="23">
        <v>3</v>
      </c>
      <c r="E291" s="23">
        <v>3</v>
      </c>
      <c r="F291" s="23">
        <v>3</v>
      </c>
      <c r="G291" s="23">
        <v>3</v>
      </c>
      <c r="H291" s="23">
        <v>3</v>
      </c>
      <c r="I291" s="23">
        <v>3</v>
      </c>
      <c r="J291" s="23">
        <v>3</v>
      </c>
      <c r="K291" s="8" t="s">
        <v>65</v>
      </c>
      <c r="L291" s="1">
        <v>2019</v>
      </c>
      <c r="M291" s="1">
        <v>2025</v>
      </c>
      <c r="N291" s="1" t="s">
        <v>73</v>
      </c>
      <c r="O291" s="1" t="s">
        <v>91</v>
      </c>
    </row>
    <row r="292" spans="1:15" ht="17.25" customHeight="1">
      <c r="A292" s="12">
        <v>284</v>
      </c>
      <c r="B292" s="52" t="s">
        <v>46</v>
      </c>
      <c r="C292" s="53"/>
      <c r="D292" s="53"/>
      <c r="E292" s="53"/>
      <c r="F292" s="53"/>
      <c r="G292" s="53"/>
      <c r="H292" s="53"/>
      <c r="I292" s="53"/>
      <c r="J292" s="54"/>
      <c r="K292" s="12" t="s">
        <v>65</v>
      </c>
      <c r="L292" s="15">
        <v>2019</v>
      </c>
      <c r="M292" s="18">
        <v>2025</v>
      </c>
      <c r="N292" s="18" t="s">
        <v>73</v>
      </c>
      <c r="O292" s="18" t="s">
        <v>91</v>
      </c>
    </row>
    <row r="293" spans="1:15" ht="78.75">
      <c r="A293" s="12">
        <v>285</v>
      </c>
      <c r="B293" s="12" t="s">
        <v>33</v>
      </c>
      <c r="C293" s="21">
        <v>8566.2</v>
      </c>
      <c r="D293" s="21">
        <v>2352.9</v>
      </c>
      <c r="E293" s="21">
        <v>4673.4</v>
      </c>
      <c r="F293" s="21">
        <v>0</v>
      </c>
      <c r="G293" s="21">
        <v>354</v>
      </c>
      <c r="H293" s="21">
        <v>1185.9</v>
      </c>
      <c r="I293" s="21">
        <v>0</v>
      </c>
      <c r="J293" s="21">
        <v>0</v>
      </c>
      <c r="K293" s="12" t="s">
        <v>65</v>
      </c>
      <c r="L293" s="15">
        <v>2019</v>
      </c>
      <c r="M293" s="18">
        <v>2025</v>
      </c>
      <c r="N293" s="18" t="s">
        <v>73</v>
      </c>
      <c r="O293" s="18" t="s">
        <v>91</v>
      </c>
    </row>
    <row r="294" spans="1:15" ht="12.75">
      <c r="A294" s="13">
        <v>286</v>
      </c>
      <c r="B294" s="13" t="s">
        <v>111</v>
      </c>
      <c r="C294" s="22">
        <v>4494</v>
      </c>
      <c r="D294" s="22">
        <v>1377.8</v>
      </c>
      <c r="E294" s="22">
        <v>2826.4</v>
      </c>
      <c r="F294" s="22">
        <v>0</v>
      </c>
      <c r="G294" s="22">
        <v>204</v>
      </c>
      <c r="H294" s="22">
        <v>85.8</v>
      </c>
      <c r="I294" s="22">
        <v>0</v>
      </c>
      <c r="J294" s="22">
        <v>0</v>
      </c>
      <c r="K294" s="13" t="s">
        <v>65</v>
      </c>
      <c r="L294" s="16">
        <v>2019</v>
      </c>
      <c r="M294" s="19">
        <v>2025</v>
      </c>
      <c r="N294" s="19" t="s">
        <v>73</v>
      </c>
      <c r="O294" s="19" t="s">
        <v>91</v>
      </c>
    </row>
    <row r="295" spans="1:15" ht="12.75">
      <c r="A295" s="13">
        <v>287</v>
      </c>
      <c r="B295" s="13" t="s">
        <v>66</v>
      </c>
      <c r="C295" s="22">
        <v>4072.2</v>
      </c>
      <c r="D295" s="22">
        <v>975.1</v>
      </c>
      <c r="E295" s="22">
        <v>1847</v>
      </c>
      <c r="F295" s="22">
        <v>0</v>
      </c>
      <c r="G295" s="22">
        <v>150</v>
      </c>
      <c r="H295" s="22">
        <v>1100.1</v>
      </c>
      <c r="I295" s="22">
        <v>0</v>
      </c>
      <c r="J295" s="22">
        <v>0</v>
      </c>
      <c r="K295" s="13" t="s">
        <v>65</v>
      </c>
      <c r="L295" s="16">
        <v>2019</v>
      </c>
      <c r="M295" s="19">
        <v>2025</v>
      </c>
      <c r="N295" s="19" t="s">
        <v>73</v>
      </c>
      <c r="O295" s="19" t="s">
        <v>91</v>
      </c>
    </row>
    <row r="296" spans="1:15" ht="12.75">
      <c r="A296" s="12">
        <v>288</v>
      </c>
      <c r="B296" s="52" t="s">
        <v>8</v>
      </c>
      <c r="C296" s="53"/>
      <c r="D296" s="53"/>
      <c r="E296" s="53"/>
      <c r="F296" s="53"/>
      <c r="G296" s="53"/>
      <c r="H296" s="53"/>
      <c r="I296" s="53"/>
      <c r="J296" s="54"/>
      <c r="K296" s="12" t="s">
        <v>65</v>
      </c>
      <c r="L296" s="15">
        <v>2019</v>
      </c>
      <c r="M296" s="18">
        <v>2025</v>
      </c>
      <c r="N296" s="18" t="s">
        <v>73</v>
      </c>
      <c r="O296" s="18" t="s">
        <v>91</v>
      </c>
    </row>
    <row r="297" spans="1:15" ht="39">
      <c r="A297" s="12">
        <v>289</v>
      </c>
      <c r="B297" s="12" t="s">
        <v>24</v>
      </c>
      <c r="C297" s="21">
        <v>8566.2</v>
      </c>
      <c r="D297" s="21">
        <v>2352.9</v>
      </c>
      <c r="E297" s="21">
        <v>4673.4</v>
      </c>
      <c r="F297" s="21">
        <v>0</v>
      </c>
      <c r="G297" s="21">
        <v>354</v>
      </c>
      <c r="H297" s="21">
        <v>1185.9</v>
      </c>
      <c r="I297" s="21">
        <v>0</v>
      </c>
      <c r="J297" s="21">
        <v>0</v>
      </c>
      <c r="K297" s="12" t="s">
        <v>65</v>
      </c>
      <c r="L297" s="15">
        <v>2019</v>
      </c>
      <c r="M297" s="18">
        <v>2025</v>
      </c>
      <c r="N297" s="18" t="s">
        <v>73</v>
      </c>
      <c r="O297" s="18" t="s">
        <v>91</v>
      </c>
    </row>
    <row r="298" spans="1:15" ht="12.75">
      <c r="A298" s="13">
        <v>290</v>
      </c>
      <c r="B298" s="13" t="s">
        <v>111</v>
      </c>
      <c r="C298" s="22">
        <v>4494</v>
      </c>
      <c r="D298" s="22">
        <v>1377.8</v>
      </c>
      <c r="E298" s="22">
        <v>2826.4</v>
      </c>
      <c r="F298" s="22">
        <v>0</v>
      </c>
      <c r="G298" s="22">
        <v>204</v>
      </c>
      <c r="H298" s="22">
        <v>85.8</v>
      </c>
      <c r="I298" s="22">
        <v>0</v>
      </c>
      <c r="J298" s="22">
        <v>0</v>
      </c>
      <c r="K298" s="13" t="s">
        <v>65</v>
      </c>
      <c r="L298" s="16">
        <v>2019</v>
      </c>
      <c r="M298" s="19">
        <v>2025</v>
      </c>
      <c r="N298" s="19" t="s">
        <v>73</v>
      </c>
      <c r="O298" s="19" t="s">
        <v>91</v>
      </c>
    </row>
    <row r="299" spans="1:15" ht="12.75">
      <c r="A299" s="13">
        <v>291</v>
      </c>
      <c r="B299" s="13" t="s">
        <v>66</v>
      </c>
      <c r="C299" s="22">
        <v>4072.2</v>
      </c>
      <c r="D299" s="22">
        <v>975.1</v>
      </c>
      <c r="E299" s="22">
        <v>1847</v>
      </c>
      <c r="F299" s="22">
        <v>0</v>
      </c>
      <c r="G299" s="22">
        <v>150</v>
      </c>
      <c r="H299" s="22">
        <v>1100.1</v>
      </c>
      <c r="I299" s="22">
        <v>0</v>
      </c>
      <c r="J299" s="22">
        <v>0</v>
      </c>
      <c r="K299" s="13" t="s">
        <v>65</v>
      </c>
      <c r="L299" s="16">
        <v>2019</v>
      </c>
      <c r="M299" s="19">
        <v>2025</v>
      </c>
      <c r="N299" s="19" t="s">
        <v>73</v>
      </c>
      <c r="O299" s="19" t="s">
        <v>91</v>
      </c>
    </row>
    <row r="300" spans="1:15" ht="66">
      <c r="A300" s="12">
        <v>292</v>
      </c>
      <c r="B300" s="12" t="s">
        <v>140</v>
      </c>
      <c r="C300" s="21">
        <v>193.8</v>
      </c>
      <c r="D300" s="21">
        <v>193.8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12"/>
      <c r="L300" s="15">
        <v>2019</v>
      </c>
      <c r="M300" s="18">
        <v>2025</v>
      </c>
      <c r="N300" s="18" t="s">
        <v>73</v>
      </c>
      <c r="O300" s="18" t="s">
        <v>91</v>
      </c>
    </row>
    <row r="301" spans="1:15" ht="12.75">
      <c r="A301" s="7">
        <v>293</v>
      </c>
      <c r="B301" s="7" t="s">
        <v>66</v>
      </c>
      <c r="C301" s="23">
        <v>193.8</v>
      </c>
      <c r="D301" s="23">
        <v>193.8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8" t="s">
        <v>65</v>
      </c>
      <c r="L301" s="1">
        <v>2019</v>
      </c>
      <c r="M301" s="1">
        <v>2025</v>
      </c>
      <c r="N301" s="1" t="s">
        <v>73</v>
      </c>
      <c r="O301" s="1" t="s">
        <v>91</v>
      </c>
    </row>
    <row r="302" spans="1:15" ht="52.5">
      <c r="A302" s="12">
        <v>294</v>
      </c>
      <c r="B302" s="12" t="s">
        <v>52</v>
      </c>
      <c r="C302" s="21">
        <v>1000</v>
      </c>
      <c r="D302" s="21">
        <v>1000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12"/>
      <c r="L302" s="15">
        <v>2019</v>
      </c>
      <c r="M302" s="18">
        <v>2025</v>
      </c>
      <c r="N302" s="18" t="s">
        <v>73</v>
      </c>
      <c r="O302" s="18" t="s">
        <v>91</v>
      </c>
    </row>
    <row r="303" spans="1:15" ht="12.75">
      <c r="A303" s="7">
        <v>295</v>
      </c>
      <c r="B303" s="7" t="s">
        <v>111</v>
      </c>
      <c r="C303" s="23">
        <v>700</v>
      </c>
      <c r="D303" s="23">
        <v>700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8" t="s">
        <v>65</v>
      </c>
      <c r="L303" s="1">
        <v>2019</v>
      </c>
      <c r="M303" s="1">
        <v>2025</v>
      </c>
      <c r="N303" s="1" t="s">
        <v>73</v>
      </c>
      <c r="O303" s="1" t="s">
        <v>91</v>
      </c>
    </row>
    <row r="304" spans="1:15" ht="12.75">
      <c r="A304" s="7">
        <v>296</v>
      </c>
      <c r="B304" s="7" t="s">
        <v>66</v>
      </c>
      <c r="C304" s="23">
        <v>300</v>
      </c>
      <c r="D304" s="23">
        <v>300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8" t="s">
        <v>65</v>
      </c>
      <c r="L304" s="1">
        <v>2019</v>
      </c>
      <c r="M304" s="1">
        <v>2025</v>
      </c>
      <c r="N304" s="1" t="s">
        <v>73</v>
      </c>
      <c r="O304" s="1" t="s">
        <v>91</v>
      </c>
    </row>
    <row r="305" spans="1:15" ht="132">
      <c r="A305" s="12">
        <v>297</v>
      </c>
      <c r="B305" s="12" t="s">
        <v>32</v>
      </c>
      <c r="C305" s="21">
        <v>347.9</v>
      </c>
      <c r="D305" s="21">
        <v>219.1</v>
      </c>
      <c r="E305" s="21">
        <v>128.8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12"/>
      <c r="L305" s="15">
        <v>2019</v>
      </c>
      <c r="M305" s="18">
        <v>2025</v>
      </c>
      <c r="N305" s="18" t="s">
        <v>73</v>
      </c>
      <c r="O305" s="18" t="s">
        <v>91</v>
      </c>
    </row>
    <row r="306" spans="1:15" ht="12.75">
      <c r="A306" s="7">
        <v>298</v>
      </c>
      <c r="B306" s="7" t="s">
        <v>111</v>
      </c>
      <c r="C306" s="23">
        <v>323.6</v>
      </c>
      <c r="D306" s="23">
        <v>194.8</v>
      </c>
      <c r="E306" s="23">
        <v>128.8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8" t="s">
        <v>65</v>
      </c>
      <c r="L306" s="1">
        <v>2019</v>
      </c>
      <c r="M306" s="1">
        <v>2025</v>
      </c>
      <c r="N306" s="1" t="s">
        <v>73</v>
      </c>
      <c r="O306" s="1" t="s">
        <v>91</v>
      </c>
    </row>
    <row r="307" spans="1:15" ht="12.75">
      <c r="A307" s="7">
        <v>299</v>
      </c>
      <c r="B307" s="7" t="s">
        <v>66</v>
      </c>
      <c r="C307" s="23">
        <v>24.3</v>
      </c>
      <c r="D307" s="23">
        <v>24.3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8" t="s">
        <v>65</v>
      </c>
      <c r="L307" s="1">
        <v>2019</v>
      </c>
      <c r="M307" s="1">
        <v>2025</v>
      </c>
      <c r="N307" s="1" t="s">
        <v>73</v>
      </c>
      <c r="O307" s="1" t="s">
        <v>91</v>
      </c>
    </row>
    <row r="308" spans="1:15" ht="158.25">
      <c r="A308" s="12">
        <v>300</v>
      </c>
      <c r="B308" s="12" t="s">
        <v>139</v>
      </c>
      <c r="C308" s="21">
        <v>1241</v>
      </c>
      <c r="D308" s="21">
        <v>690</v>
      </c>
      <c r="E308" s="21">
        <v>551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12"/>
      <c r="L308" s="15">
        <v>2019</v>
      </c>
      <c r="M308" s="18">
        <v>2025</v>
      </c>
      <c r="N308" s="18" t="s">
        <v>73</v>
      </c>
      <c r="O308" s="18" t="s">
        <v>91</v>
      </c>
    </row>
    <row r="309" spans="1:15" ht="12.75">
      <c r="A309" s="7">
        <v>301</v>
      </c>
      <c r="B309" s="7" t="s">
        <v>111</v>
      </c>
      <c r="C309" s="23">
        <v>760.2</v>
      </c>
      <c r="D309" s="23">
        <v>483</v>
      </c>
      <c r="E309" s="23">
        <v>277.2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8" t="s">
        <v>65</v>
      </c>
      <c r="L309" s="1">
        <v>2019</v>
      </c>
      <c r="M309" s="1">
        <v>2025</v>
      </c>
      <c r="N309" s="1" t="s">
        <v>73</v>
      </c>
      <c r="O309" s="1" t="s">
        <v>91</v>
      </c>
    </row>
    <row r="310" spans="1:15" ht="12.75">
      <c r="A310" s="7">
        <v>302</v>
      </c>
      <c r="B310" s="7" t="s">
        <v>66</v>
      </c>
      <c r="C310" s="23">
        <v>480.8</v>
      </c>
      <c r="D310" s="23">
        <v>207</v>
      </c>
      <c r="E310" s="23">
        <v>273.8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8" t="s">
        <v>65</v>
      </c>
      <c r="L310" s="1">
        <v>2019</v>
      </c>
      <c r="M310" s="1">
        <v>2025</v>
      </c>
      <c r="N310" s="1" t="s">
        <v>73</v>
      </c>
      <c r="O310" s="1" t="s">
        <v>91</v>
      </c>
    </row>
    <row r="311" spans="1:15" ht="66">
      <c r="A311" s="12">
        <v>303</v>
      </c>
      <c r="B311" s="12" t="s">
        <v>114</v>
      </c>
      <c r="C311" s="21" t="s">
        <v>92</v>
      </c>
      <c r="D311" s="21" t="s">
        <v>92</v>
      </c>
      <c r="E311" s="21" t="s">
        <v>92</v>
      </c>
      <c r="F311" s="21" t="s">
        <v>92</v>
      </c>
      <c r="G311" s="21" t="s">
        <v>92</v>
      </c>
      <c r="H311" s="21" t="s">
        <v>92</v>
      </c>
      <c r="I311" s="21" t="s">
        <v>92</v>
      </c>
      <c r="J311" s="21" t="s">
        <v>92</v>
      </c>
      <c r="K311" s="12"/>
      <c r="L311" s="15">
        <v>2019</v>
      </c>
      <c r="M311" s="18">
        <v>2025</v>
      </c>
      <c r="N311" s="18" t="s">
        <v>73</v>
      </c>
      <c r="O311" s="18" t="s">
        <v>91</v>
      </c>
    </row>
    <row r="312" spans="1:15" ht="12.75">
      <c r="A312" s="7">
        <v>304</v>
      </c>
      <c r="B312" s="7" t="s">
        <v>66</v>
      </c>
      <c r="C312" s="23" t="s">
        <v>92</v>
      </c>
      <c r="D312" s="23" t="s">
        <v>92</v>
      </c>
      <c r="E312" s="23" t="s">
        <v>92</v>
      </c>
      <c r="F312" s="23" t="s">
        <v>92</v>
      </c>
      <c r="G312" s="23" t="s">
        <v>92</v>
      </c>
      <c r="H312" s="23" t="s">
        <v>92</v>
      </c>
      <c r="I312" s="23" t="s">
        <v>92</v>
      </c>
      <c r="J312" s="23" t="s">
        <v>92</v>
      </c>
      <c r="K312" s="8" t="s">
        <v>65</v>
      </c>
      <c r="L312" s="1">
        <v>2019</v>
      </c>
      <c r="M312" s="1">
        <v>2025</v>
      </c>
      <c r="N312" s="1" t="s">
        <v>73</v>
      </c>
      <c r="O312" s="1" t="s">
        <v>91</v>
      </c>
    </row>
    <row r="313" spans="1:15" ht="66">
      <c r="A313" s="12">
        <v>305</v>
      </c>
      <c r="B313" s="12" t="s">
        <v>116</v>
      </c>
      <c r="C313" s="21" t="s">
        <v>92</v>
      </c>
      <c r="D313" s="21" t="s">
        <v>92</v>
      </c>
      <c r="E313" s="21" t="s">
        <v>92</v>
      </c>
      <c r="F313" s="21" t="s">
        <v>92</v>
      </c>
      <c r="G313" s="21" t="s">
        <v>92</v>
      </c>
      <c r="H313" s="21" t="s">
        <v>92</v>
      </c>
      <c r="I313" s="21" t="s">
        <v>92</v>
      </c>
      <c r="J313" s="21" t="s">
        <v>92</v>
      </c>
      <c r="K313" s="12"/>
      <c r="L313" s="15">
        <v>2019</v>
      </c>
      <c r="M313" s="18">
        <v>2025</v>
      </c>
      <c r="N313" s="18" t="s">
        <v>73</v>
      </c>
      <c r="O313" s="18" t="s">
        <v>91</v>
      </c>
    </row>
    <row r="314" spans="1:15" ht="12.75">
      <c r="A314" s="7">
        <v>306</v>
      </c>
      <c r="B314" s="7" t="s">
        <v>66</v>
      </c>
      <c r="C314" s="23" t="s">
        <v>92</v>
      </c>
      <c r="D314" s="23" t="s">
        <v>92</v>
      </c>
      <c r="E314" s="23" t="s">
        <v>92</v>
      </c>
      <c r="F314" s="23" t="s">
        <v>92</v>
      </c>
      <c r="G314" s="23" t="s">
        <v>92</v>
      </c>
      <c r="H314" s="23" t="s">
        <v>92</v>
      </c>
      <c r="I314" s="23" t="s">
        <v>92</v>
      </c>
      <c r="J314" s="23" t="s">
        <v>92</v>
      </c>
      <c r="K314" s="8" t="s">
        <v>65</v>
      </c>
      <c r="L314" s="1">
        <v>2019</v>
      </c>
      <c r="M314" s="1">
        <v>2025</v>
      </c>
      <c r="N314" s="1" t="s">
        <v>73</v>
      </c>
      <c r="O314" s="1" t="s">
        <v>91</v>
      </c>
    </row>
    <row r="315" spans="1:15" ht="66">
      <c r="A315" s="12">
        <v>307</v>
      </c>
      <c r="B315" s="12" t="s">
        <v>3</v>
      </c>
      <c r="C315" s="21">
        <v>1436</v>
      </c>
      <c r="D315" s="21">
        <v>250</v>
      </c>
      <c r="E315" s="21">
        <v>636</v>
      </c>
      <c r="F315" s="21">
        <v>0</v>
      </c>
      <c r="G315" s="21">
        <v>0</v>
      </c>
      <c r="H315" s="21">
        <v>550</v>
      </c>
      <c r="I315" s="21">
        <v>0</v>
      </c>
      <c r="J315" s="21">
        <v>0</v>
      </c>
      <c r="K315" s="12"/>
      <c r="L315" s="15">
        <v>2019</v>
      </c>
      <c r="M315" s="18">
        <v>2025</v>
      </c>
      <c r="N315" s="18" t="s">
        <v>73</v>
      </c>
      <c r="O315" s="18" t="s">
        <v>91</v>
      </c>
    </row>
    <row r="316" spans="1:15" ht="12.75">
      <c r="A316" s="7">
        <v>308</v>
      </c>
      <c r="B316" s="7" t="s">
        <v>111</v>
      </c>
      <c r="C316" s="23">
        <v>286.2</v>
      </c>
      <c r="D316" s="23">
        <v>0</v>
      </c>
      <c r="E316" s="23">
        <v>286.2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8" t="s">
        <v>65</v>
      </c>
      <c r="L316" s="1">
        <v>2019</v>
      </c>
      <c r="M316" s="1">
        <v>2025</v>
      </c>
      <c r="N316" s="1" t="s">
        <v>73</v>
      </c>
      <c r="O316" s="1" t="s">
        <v>91</v>
      </c>
    </row>
    <row r="317" spans="1:15" ht="12.75">
      <c r="A317" s="7">
        <v>309</v>
      </c>
      <c r="B317" s="7" t="s">
        <v>66</v>
      </c>
      <c r="C317" s="23">
        <v>1149.8</v>
      </c>
      <c r="D317" s="23">
        <v>250</v>
      </c>
      <c r="E317" s="23">
        <v>349.8</v>
      </c>
      <c r="F317" s="23">
        <v>0</v>
      </c>
      <c r="G317" s="23">
        <v>0</v>
      </c>
      <c r="H317" s="23">
        <v>550</v>
      </c>
      <c r="I317" s="23">
        <v>0</v>
      </c>
      <c r="J317" s="23">
        <v>0</v>
      </c>
      <c r="K317" s="8" t="s">
        <v>65</v>
      </c>
      <c r="L317" s="1">
        <v>2019</v>
      </c>
      <c r="M317" s="1">
        <v>2025</v>
      </c>
      <c r="N317" s="1" t="s">
        <v>73</v>
      </c>
      <c r="O317" s="1" t="s">
        <v>91</v>
      </c>
    </row>
    <row r="318" spans="1:15" ht="66">
      <c r="A318" s="12">
        <v>310</v>
      </c>
      <c r="B318" s="12" t="s">
        <v>86</v>
      </c>
      <c r="C318" s="21">
        <v>1186</v>
      </c>
      <c r="D318" s="21">
        <v>0</v>
      </c>
      <c r="E318" s="21">
        <v>636</v>
      </c>
      <c r="F318" s="21">
        <v>0</v>
      </c>
      <c r="G318" s="21">
        <v>0</v>
      </c>
      <c r="H318" s="21">
        <v>550</v>
      </c>
      <c r="I318" s="21">
        <v>0</v>
      </c>
      <c r="J318" s="21">
        <v>0</v>
      </c>
      <c r="K318" s="12"/>
      <c r="L318" s="15">
        <v>2019</v>
      </c>
      <c r="M318" s="18">
        <v>2025</v>
      </c>
      <c r="N318" s="18" t="s">
        <v>73</v>
      </c>
      <c r="O318" s="18" t="s">
        <v>91</v>
      </c>
    </row>
    <row r="319" spans="1:15" ht="12.75">
      <c r="A319" s="7">
        <v>311</v>
      </c>
      <c r="B319" s="7" t="s">
        <v>111</v>
      </c>
      <c r="C319" s="23">
        <v>286.2</v>
      </c>
      <c r="D319" s="23">
        <v>0</v>
      </c>
      <c r="E319" s="23">
        <v>286.2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8" t="s">
        <v>65</v>
      </c>
      <c r="L319" s="1">
        <v>2019</v>
      </c>
      <c r="M319" s="1">
        <v>2025</v>
      </c>
      <c r="N319" s="1" t="s">
        <v>73</v>
      </c>
      <c r="O319" s="1" t="s">
        <v>91</v>
      </c>
    </row>
    <row r="320" spans="1:15" ht="12.75">
      <c r="A320" s="7">
        <v>312</v>
      </c>
      <c r="B320" s="7" t="s">
        <v>66</v>
      </c>
      <c r="C320" s="23">
        <v>899.8</v>
      </c>
      <c r="D320" s="23">
        <v>0</v>
      </c>
      <c r="E320" s="23">
        <v>349.8</v>
      </c>
      <c r="F320" s="23">
        <v>0</v>
      </c>
      <c r="G320" s="23">
        <v>0</v>
      </c>
      <c r="H320" s="23">
        <v>550</v>
      </c>
      <c r="I320" s="23">
        <v>0</v>
      </c>
      <c r="J320" s="23">
        <v>0</v>
      </c>
      <c r="K320" s="8" t="s">
        <v>65</v>
      </c>
      <c r="L320" s="1">
        <v>2019</v>
      </c>
      <c r="M320" s="1">
        <v>2025</v>
      </c>
      <c r="N320" s="1" t="s">
        <v>73</v>
      </c>
      <c r="O320" s="1" t="s">
        <v>91</v>
      </c>
    </row>
    <row r="321" spans="1:15" ht="52.5">
      <c r="A321" s="12">
        <v>313</v>
      </c>
      <c r="B321" s="12" t="s">
        <v>105</v>
      </c>
      <c r="C321" s="21">
        <v>81.6</v>
      </c>
      <c r="D321" s="21">
        <v>0</v>
      </c>
      <c r="E321" s="21">
        <v>81.6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12"/>
      <c r="L321" s="15">
        <v>2019</v>
      </c>
      <c r="M321" s="18">
        <v>2025</v>
      </c>
      <c r="N321" s="18" t="s">
        <v>73</v>
      </c>
      <c r="O321" s="18" t="s">
        <v>91</v>
      </c>
    </row>
    <row r="322" spans="1:15" ht="12.75">
      <c r="A322" s="7">
        <v>314</v>
      </c>
      <c r="B322" s="7" t="s">
        <v>66</v>
      </c>
      <c r="C322" s="23">
        <v>81.6</v>
      </c>
      <c r="D322" s="23">
        <v>0</v>
      </c>
      <c r="E322" s="23">
        <v>81.6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8" t="s">
        <v>65</v>
      </c>
      <c r="L322" s="1">
        <v>2019</v>
      </c>
      <c r="M322" s="1">
        <v>2025</v>
      </c>
      <c r="N322" s="1" t="s">
        <v>73</v>
      </c>
      <c r="O322" s="1" t="s">
        <v>91</v>
      </c>
    </row>
    <row r="323" spans="1:15" ht="52.5">
      <c r="A323" s="12">
        <v>315</v>
      </c>
      <c r="B323" s="12" t="s">
        <v>138</v>
      </c>
      <c r="C323" s="21">
        <v>2640</v>
      </c>
      <c r="D323" s="21">
        <v>0</v>
      </c>
      <c r="E323" s="21">
        <v>2640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12"/>
      <c r="L323" s="15">
        <v>2019</v>
      </c>
      <c r="M323" s="18">
        <v>2025</v>
      </c>
      <c r="N323" s="18" t="s">
        <v>73</v>
      </c>
      <c r="O323" s="18" t="s">
        <v>91</v>
      </c>
    </row>
    <row r="324" spans="1:15" ht="12.75">
      <c r="A324" s="7">
        <v>316</v>
      </c>
      <c r="B324" s="7" t="s">
        <v>111</v>
      </c>
      <c r="C324" s="23">
        <v>1848</v>
      </c>
      <c r="D324" s="23">
        <v>0</v>
      </c>
      <c r="E324" s="23">
        <v>1848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8" t="s">
        <v>65</v>
      </c>
      <c r="L324" s="1">
        <v>2019</v>
      </c>
      <c r="M324" s="1">
        <v>2025</v>
      </c>
      <c r="N324" s="1" t="s">
        <v>73</v>
      </c>
      <c r="O324" s="1" t="s">
        <v>91</v>
      </c>
    </row>
    <row r="325" spans="1:15" ht="12.75">
      <c r="A325" s="7">
        <v>317</v>
      </c>
      <c r="B325" s="7" t="s">
        <v>66</v>
      </c>
      <c r="C325" s="23">
        <v>792</v>
      </c>
      <c r="D325" s="23">
        <v>0</v>
      </c>
      <c r="E325" s="23">
        <v>792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8" t="s">
        <v>65</v>
      </c>
      <c r="L325" s="1">
        <v>2019</v>
      </c>
      <c r="M325" s="1">
        <v>2025</v>
      </c>
      <c r="N325" s="1" t="s">
        <v>73</v>
      </c>
      <c r="O325" s="1" t="s">
        <v>91</v>
      </c>
    </row>
    <row r="326" spans="1:15" ht="78.75">
      <c r="A326" s="12">
        <v>318</v>
      </c>
      <c r="B326" s="12" t="s">
        <v>128</v>
      </c>
      <c r="C326" s="21">
        <v>150</v>
      </c>
      <c r="D326" s="21">
        <v>0</v>
      </c>
      <c r="E326" s="21">
        <v>0</v>
      </c>
      <c r="F326" s="21">
        <v>0</v>
      </c>
      <c r="G326" s="21">
        <v>150</v>
      </c>
      <c r="H326" s="21">
        <v>0</v>
      </c>
      <c r="I326" s="21">
        <v>0</v>
      </c>
      <c r="J326" s="21">
        <v>0</v>
      </c>
      <c r="K326" s="12"/>
      <c r="L326" s="15">
        <v>2019</v>
      </c>
      <c r="M326" s="18">
        <v>2025</v>
      </c>
      <c r="N326" s="18" t="s">
        <v>73</v>
      </c>
      <c r="O326" s="18" t="s">
        <v>91</v>
      </c>
    </row>
    <row r="327" spans="1:15" ht="12.75">
      <c r="A327" s="7">
        <v>319</v>
      </c>
      <c r="B327" s="7" t="s">
        <v>66</v>
      </c>
      <c r="C327" s="23">
        <v>150</v>
      </c>
      <c r="D327" s="23">
        <v>0</v>
      </c>
      <c r="E327" s="23">
        <v>0</v>
      </c>
      <c r="F327" s="23">
        <v>0</v>
      </c>
      <c r="G327" s="23">
        <v>150</v>
      </c>
      <c r="H327" s="23">
        <v>0</v>
      </c>
      <c r="I327" s="23">
        <v>0</v>
      </c>
      <c r="J327" s="23">
        <v>0</v>
      </c>
      <c r="K327" s="8" t="s">
        <v>65</v>
      </c>
      <c r="L327" s="1">
        <v>2019</v>
      </c>
      <c r="M327" s="1">
        <v>2025</v>
      </c>
      <c r="N327" s="1" t="s">
        <v>73</v>
      </c>
      <c r="O327" s="1" t="s">
        <v>91</v>
      </c>
    </row>
    <row r="328" spans="1:15" ht="105">
      <c r="A328" s="12">
        <v>320</v>
      </c>
      <c r="B328" s="12" t="s">
        <v>38</v>
      </c>
      <c r="C328" s="21">
        <v>289.9</v>
      </c>
      <c r="D328" s="21">
        <v>0</v>
      </c>
      <c r="E328" s="21">
        <v>0</v>
      </c>
      <c r="F328" s="21">
        <v>0</v>
      </c>
      <c r="G328" s="21">
        <v>204</v>
      </c>
      <c r="H328" s="21">
        <v>85.9</v>
      </c>
      <c r="I328" s="21">
        <v>0</v>
      </c>
      <c r="J328" s="21">
        <v>0</v>
      </c>
      <c r="K328" s="12"/>
      <c r="L328" s="15">
        <v>2019</v>
      </c>
      <c r="M328" s="18">
        <v>2025</v>
      </c>
      <c r="N328" s="18" t="s">
        <v>73</v>
      </c>
      <c r="O328" s="18" t="s">
        <v>91</v>
      </c>
    </row>
    <row r="329" spans="1:15" ht="12.75">
      <c r="A329" s="7">
        <v>321</v>
      </c>
      <c r="B329" s="7" t="s">
        <v>111</v>
      </c>
      <c r="C329" s="23">
        <v>289.8</v>
      </c>
      <c r="D329" s="23">
        <v>0</v>
      </c>
      <c r="E329" s="23">
        <v>0</v>
      </c>
      <c r="F329" s="23">
        <v>0</v>
      </c>
      <c r="G329" s="23">
        <v>204</v>
      </c>
      <c r="H329" s="23">
        <v>85.8</v>
      </c>
      <c r="I329" s="23">
        <v>0</v>
      </c>
      <c r="J329" s="23">
        <v>0</v>
      </c>
      <c r="K329" s="8" t="s">
        <v>65</v>
      </c>
      <c r="L329" s="1">
        <v>2019</v>
      </c>
      <c r="M329" s="1">
        <v>2025</v>
      </c>
      <c r="N329" s="1" t="s">
        <v>73</v>
      </c>
      <c r="O329" s="1" t="s">
        <v>91</v>
      </c>
    </row>
    <row r="330" spans="1:15" ht="12.75">
      <c r="A330" s="7">
        <v>322</v>
      </c>
      <c r="B330" s="7" t="s">
        <v>66</v>
      </c>
      <c r="C330" s="23">
        <v>0.1</v>
      </c>
      <c r="D330" s="23">
        <v>0</v>
      </c>
      <c r="E330" s="23">
        <v>0</v>
      </c>
      <c r="F330" s="23">
        <v>0</v>
      </c>
      <c r="G330" s="23">
        <v>0</v>
      </c>
      <c r="H330" s="23">
        <v>0.1</v>
      </c>
      <c r="I330" s="23">
        <v>0</v>
      </c>
      <c r="J330" s="23">
        <v>0</v>
      </c>
      <c r="K330" s="8" t="s">
        <v>65</v>
      </c>
      <c r="L330" s="1">
        <v>2019</v>
      </c>
      <c r="M330" s="1">
        <v>2025</v>
      </c>
      <c r="N330" s="1" t="s">
        <v>73</v>
      </c>
      <c r="O330" s="1" t="s">
        <v>91</v>
      </c>
    </row>
    <row r="331" spans="1:15" ht="39.75" customHeight="1" hidden="1">
      <c r="A331" s="12">
        <v>323</v>
      </c>
      <c r="B331" s="52" t="s">
        <v>98</v>
      </c>
      <c r="C331" s="53"/>
      <c r="D331" s="53"/>
      <c r="E331" s="53"/>
      <c r="F331" s="53"/>
      <c r="G331" s="53"/>
      <c r="H331" s="53"/>
      <c r="I331" s="53"/>
      <c r="J331" s="54"/>
      <c r="K331" s="12" t="s">
        <v>65</v>
      </c>
      <c r="L331" s="15">
        <v>2019</v>
      </c>
      <c r="M331" s="18">
        <v>2025</v>
      </c>
      <c r="N331" s="18" t="s">
        <v>73</v>
      </c>
      <c r="O331" s="18" t="s">
        <v>91</v>
      </c>
    </row>
    <row r="332" spans="1:15" ht="144.75" hidden="1">
      <c r="A332" s="12">
        <v>324</v>
      </c>
      <c r="B332" s="12" t="s">
        <v>72</v>
      </c>
      <c r="C332" s="21">
        <v>18194.5</v>
      </c>
      <c r="D332" s="21">
        <v>3194.3</v>
      </c>
      <c r="E332" s="21">
        <v>2034.2</v>
      </c>
      <c r="F332" s="21">
        <v>3770.6</v>
      </c>
      <c r="G332" s="21">
        <v>3248.3</v>
      </c>
      <c r="H332" s="21">
        <v>5347.1</v>
      </c>
      <c r="I332" s="21">
        <v>300</v>
      </c>
      <c r="J332" s="21">
        <v>300</v>
      </c>
      <c r="K332" s="12" t="s">
        <v>65</v>
      </c>
      <c r="L332" s="15">
        <v>2019</v>
      </c>
      <c r="M332" s="18">
        <v>2025</v>
      </c>
      <c r="N332" s="18" t="s">
        <v>73</v>
      </c>
      <c r="O332" s="18" t="s">
        <v>91</v>
      </c>
    </row>
    <row r="333" spans="1:15" ht="12.75" hidden="1">
      <c r="A333" s="13">
        <v>325</v>
      </c>
      <c r="B333" s="13" t="s">
        <v>111</v>
      </c>
      <c r="C333" s="22">
        <v>15682.5</v>
      </c>
      <c r="D333" s="22">
        <v>3104</v>
      </c>
      <c r="E333" s="22">
        <v>1973.2</v>
      </c>
      <c r="F333" s="22">
        <v>2883.6</v>
      </c>
      <c r="G333" s="22">
        <v>2915.1</v>
      </c>
      <c r="H333" s="22">
        <v>4806.6</v>
      </c>
      <c r="I333" s="22">
        <v>0</v>
      </c>
      <c r="J333" s="22">
        <v>0</v>
      </c>
      <c r="K333" s="13" t="s">
        <v>65</v>
      </c>
      <c r="L333" s="16">
        <v>2019</v>
      </c>
      <c r="M333" s="19">
        <v>2025</v>
      </c>
      <c r="N333" s="19" t="s">
        <v>73</v>
      </c>
      <c r="O333" s="19" t="s">
        <v>91</v>
      </c>
    </row>
    <row r="334" spans="1:15" ht="12.75" hidden="1">
      <c r="A334" s="13">
        <v>326</v>
      </c>
      <c r="B334" s="13" t="s">
        <v>66</v>
      </c>
      <c r="C334" s="22">
        <v>2512</v>
      </c>
      <c r="D334" s="22">
        <v>90.3</v>
      </c>
      <c r="E334" s="22">
        <v>61</v>
      </c>
      <c r="F334" s="22">
        <v>887</v>
      </c>
      <c r="G334" s="22">
        <v>333.2</v>
      </c>
      <c r="H334" s="22">
        <v>540.5</v>
      </c>
      <c r="I334" s="22">
        <v>300</v>
      </c>
      <c r="J334" s="22">
        <v>300</v>
      </c>
      <c r="K334" s="13" t="s">
        <v>65</v>
      </c>
      <c r="L334" s="16">
        <v>2019</v>
      </c>
      <c r="M334" s="19">
        <v>2025</v>
      </c>
      <c r="N334" s="19" t="s">
        <v>73</v>
      </c>
      <c r="O334" s="19" t="s">
        <v>91</v>
      </c>
    </row>
    <row r="335" spans="1:15" ht="12.75" hidden="1">
      <c r="A335" s="12">
        <v>327</v>
      </c>
      <c r="B335" s="52" t="s">
        <v>8</v>
      </c>
      <c r="C335" s="53"/>
      <c r="D335" s="53"/>
      <c r="E335" s="53"/>
      <c r="F335" s="53"/>
      <c r="G335" s="53"/>
      <c r="H335" s="53"/>
      <c r="I335" s="53"/>
      <c r="J335" s="54"/>
      <c r="K335" s="12" t="s">
        <v>65</v>
      </c>
      <c r="L335" s="15">
        <v>2019</v>
      </c>
      <c r="M335" s="18">
        <v>2025</v>
      </c>
      <c r="N335" s="18" t="s">
        <v>73</v>
      </c>
      <c r="O335" s="18" t="s">
        <v>91</v>
      </c>
    </row>
    <row r="336" spans="1:15" ht="39" hidden="1">
      <c r="A336" s="12">
        <v>328</v>
      </c>
      <c r="B336" s="12" t="s">
        <v>24</v>
      </c>
      <c r="C336" s="21">
        <v>18194.5</v>
      </c>
      <c r="D336" s="21">
        <v>3194.3</v>
      </c>
      <c r="E336" s="21">
        <v>2034.2</v>
      </c>
      <c r="F336" s="21">
        <v>3770.6</v>
      </c>
      <c r="G336" s="21">
        <v>3248.3</v>
      </c>
      <c r="H336" s="21">
        <v>5347.1</v>
      </c>
      <c r="I336" s="21">
        <v>300</v>
      </c>
      <c r="J336" s="21">
        <v>300</v>
      </c>
      <c r="K336" s="12" t="s">
        <v>65</v>
      </c>
      <c r="L336" s="15">
        <v>2019</v>
      </c>
      <c r="M336" s="18">
        <v>2025</v>
      </c>
      <c r="N336" s="18" t="s">
        <v>73</v>
      </c>
      <c r="O336" s="18" t="s">
        <v>91</v>
      </c>
    </row>
    <row r="337" spans="1:15" ht="12.75" hidden="1">
      <c r="A337" s="13">
        <v>329</v>
      </c>
      <c r="B337" s="13" t="s">
        <v>111</v>
      </c>
      <c r="C337" s="22">
        <v>15682.5</v>
      </c>
      <c r="D337" s="22">
        <v>3104</v>
      </c>
      <c r="E337" s="22">
        <v>1973.2</v>
      </c>
      <c r="F337" s="22">
        <v>2883.6</v>
      </c>
      <c r="G337" s="22">
        <v>2915.1</v>
      </c>
      <c r="H337" s="22">
        <v>4806.6</v>
      </c>
      <c r="I337" s="22">
        <v>0</v>
      </c>
      <c r="J337" s="22">
        <v>0</v>
      </c>
      <c r="K337" s="13" t="s">
        <v>65</v>
      </c>
      <c r="L337" s="16">
        <v>2019</v>
      </c>
      <c r="M337" s="19">
        <v>2025</v>
      </c>
      <c r="N337" s="19" t="s">
        <v>73</v>
      </c>
      <c r="O337" s="19" t="s">
        <v>91</v>
      </c>
    </row>
    <row r="338" spans="1:15" ht="12.75" hidden="1">
      <c r="A338" s="13">
        <v>330</v>
      </c>
      <c r="B338" s="13" t="s">
        <v>66</v>
      </c>
      <c r="C338" s="22">
        <v>2512</v>
      </c>
      <c r="D338" s="22">
        <v>90.3</v>
      </c>
      <c r="E338" s="22">
        <v>61</v>
      </c>
      <c r="F338" s="22">
        <v>887</v>
      </c>
      <c r="G338" s="22">
        <v>333.2</v>
      </c>
      <c r="H338" s="22">
        <v>540.5</v>
      </c>
      <c r="I338" s="22">
        <v>300</v>
      </c>
      <c r="J338" s="22">
        <v>300</v>
      </c>
      <c r="K338" s="13" t="s">
        <v>65</v>
      </c>
      <c r="L338" s="16">
        <v>2019</v>
      </c>
      <c r="M338" s="19">
        <v>2025</v>
      </c>
      <c r="N338" s="19" t="s">
        <v>73</v>
      </c>
      <c r="O338" s="19" t="s">
        <v>91</v>
      </c>
    </row>
    <row r="339" spans="1:15" ht="78.75" hidden="1">
      <c r="A339" s="12">
        <v>331</v>
      </c>
      <c r="B339" s="12" t="s">
        <v>80</v>
      </c>
      <c r="C339" s="21">
        <v>18194.5</v>
      </c>
      <c r="D339" s="21">
        <v>3194.3</v>
      </c>
      <c r="E339" s="21">
        <v>2034.2</v>
      </c>
      <c r="F339" s="21">
        <v>3770.6</v>
      </c>
      <c r="G339" s="21">
        <v>3248.3</v>
      </c>
      <c r="H339" s="21">
        <v>5347.1</v>
      </c>
      <c r="I339" s="21">
        <v>300</v>
      </c>
      <c r="J339" s="21">
        <v>300</v>
      </c>
      <c r="K339" s="12"/>
      <c r="L339" s="15">
        <v>2019</v>
      </c>
      <c r="M339" s="18">
        <v>2025</v>
      </c>
      <c r="N339" s="18" t="s">
        <v>73</v>
      </c>
      <c r="O339" s="18" t="s">
        <v>91</v>
      </c>
    </row>
    <row r="340" spans="1:15" ht="12.75" hidden="1">
      <c r="A340" s="13">
        <v>332</v>
      </c>
      <c r="B340" s="13" t="s">
        <v>111</v>
      </c>
      <c r="C340" s="22">
        <v>15682.5</v>
      </c>
      <c r="D340" s="22">
        <v>3104</v>
      </c>
      <c r="E340" s="22">
        <v>1973.2</v>
      </c>
      <c r="F340" s="22">
        <v>2883.6</v>
      </c>
      <c r="G340" s="22">
        <v>2915.1</v>
      </c>
      <c r="H340" s="22">
        <v>4806.6</v>
      </c>
      <c r="I340" s="22">
        <v>0</v>
      </c>
      <c r="J340" s="22">
        <v>0</v>
      </c>
      <c r="K340" s="13" t="s">
        <v>65</v>
      </c>
      <c r="L340" s="16">
        <v>2019</v>
      </c>
      <c r="M340" s="19">
        <v>2025</v>
      </c>
      <c r="N340" s="19" t="s">
        <v>73</v>
      </c>
      <c r="O340" s="19" t="s">
        <v>91</v>
      </c>
    </row>
    <row r="341" spans="1:15" ht="12.75" hidden="1">
      <c r="A341" s="13">
        <v>333</v>
      </c>
      <c r="B341" s="13" t="s">
        <v>66</v>
      </c>
      <c r="C341" s="22">
        <v>2512</v>
      </c>
      <c r="D341" s="22">
        <v>90.3</v>
      </c>
      <c r="E341" s="22">
        <v>61</v>
      </c>
      <c r="F341" s="22">
        <v>887</v>
      </c>
      <c r="G341" s="22">
        <v>333.2</v>
      </c>
      <c r="H341" s="22">
        <v>540.5</v>
      </c>
      <c r="I341" s="22">
        <v>300</v>
      </c>
      <c r="J341" s="22">
        <v>300</v>
      </c>
      <c r="K341" s="13" t="s">
        <v>65</v>
      </c>
      <c r="L341" s="16">
        <v>2019</v>
      </c>
      <c r="M341" s="19">
        <v>2025</v>
      </c>
      <c r="N341" s="19" t="s">
        <v>73</v>
      </c>
      <c r="O341" s="19" t="s">
        <v>91</v>
      </c>
    </row>
    <row r="342" spans="1:15" ht="96" hidden="1">
      <c r="A342" s="14">
        <v>334</v>
      </c>
      <c r="B342" s="14" t="s">
        <v>0</v>
      </c>
      <c r="C342" s="24">
        <v>17578</v>
      </c>
      <c r="D342" s="24">
        <v>3194.3</v>
      </c>
      <c r="E342" s="24">
        <v>2034.2</v>
      </c>
      <c r="F342" s="24">
        <v>3770.6</v>
      </c>
      <c r="G342" s="24">
        <v>3248.3</v>
      </c>
      <c r="H342" s="24">
        <v>4730.6</v>
      </c>
      <c r="I342" s="24">
        <v>300</v>
      </c>
      <c r="J342" s="24">
        <v>300</v>
      </c>
      <c r="K342" s="14"/>
      <c r="L342" s="17">
        <v>2019</v>
      </c>
      <c r="M342" s="20">
        <v>2025</v>
      </c>
      <c r="N342" s="20" t="s">
        <v>73</v>
      </c>
      <c r="O342" s="20" t="s">
        <v>91</v>
      </c>
    </row>
    <row r="343" spans="1:15" ht="12.75" hidden="1">
      <c r="A343" s="7">
        <v>335</v>
      </c>
      <c r="B343" s="7" t="s">
        <v>111</v>
      </c>
      <c r="C343" s="23">
        <v>15106.5</v>
      </c>
      <c r="D343" s="23">
        <v>3104</v>
      </c>
      <c r="E343" s="23">
        <v>1973.2</v>
      </c>
      <c r="F343" s="23">
        <v>2883.6</v>
      </c>
      <c r="G343" s="23">
        <v>2915.1</v>
      </c>
      <c r="H343" s="23">
        <v>4230.6</v>
      </c>
      <c r="I343" s="23">
        <v>0</v>
      </c>
      <c r="J343" s="23">
        <v>0</v>
      </c>
      <c r="K343" s="8" t="s">
        <v>65</v>
      </c>
      <c r="L343" s="1">
        <v>2019</v>
      </c>
      <c r="M343" s="1">
        <v>2025</v>
      </c>
      <c r="N343" s="1" t="s">
        <v>73</v>
      </c>
      <c r="O343" s="1" t="s">
        <v>91</v>
      </c>
    </row>
    <row r="344" spans="1:15" ht="12.75" hidden="1">
      <c r="A344" s="7">
        <v>336</v>
      </c>
      <c r="B344" s="7" t="s">
        <v>66</v>
      </c>
      <c r="C344" s="23">
        <v>2471.5</v>
      </c>
      <c r="D344" s="23">
        <v>90.3</v>
      </c>
      <c r="E344" s="23">
        <v>61</v>
      </c>
      <c r="F344" s="23">
        <v>887</v>
      </c>
      <c r="G344" s="23">
        <v>333.2</v>
      </c>
      <c r="H344" s="23">
        <v>500</v>
      </c>
      <c r="I344" s="23">
        <v>300</v>
      </c>
      <c r="J344" s="23">
        <v>300</v>
      </c>
      <c r="K344" s="8" t="s">
        <v>65</v>
      </c>
      <c r="L344" s="1">
        <v>2019</v>
      </c>
      <c r="M344" s="1">
        <v>2025</v>
      </c>
      <c r="N344" s="1" t="s">
        <v>73</v>
      </c>
      <c r="O344" s="1" t="s">
        <v>91</v>
      </c>
    </row>
    <row r="345" spans="1:15" ht="41.25" hidden="1">
      <c r="A345" s="14">
        <v>337</v>
      </c>
      <c r="B345" s="14" t="s">
        <v>122</v>
      </c>
      <c r="C345" s="24">
        <v>616.5</v>
      </c>
      <c r="D345" s="24">
        <v>0</v>
      </c>
      <c r="E345" s="24">
        <v>0</v>
      </c>
      <c r="F345" s="24">
        <v>0</v>
      </c>
      <c r="G345" s="24">
        <v>0</v>
      </c>
      <c r="H345" s="24">
        <v>616.5</v>
      </c>
      <c r="I345" s="24">
        <v>0</v>
      </c>
      <c r="J345" s="24">
        <v>0</v>
      </c>
      <c r="K345" s="14"/>
      <c r="L345" s="17">
        <v>2019</v>
      </c>
      <c r="M345" s="20">
        <v>2025</v>
      </c>
      <c r="N345" s="20" t="s">
        <v>73</v>
      </c>
      <c r="O345" s="20" t="s">
        <v>91</v>
      </c>
    </row>
    <row r="346" spans="1:15" ht="12.75" hidden="1">
      <c r="A346" s="7">
        <v>338</v>
      </c>
      <c r="B346" s="7" t="s">
        <v>111</v>
      </c>
      <c r="C346" s="23">
        <v>576</v>
      </c>
      <c r="D346" s="23">
        <v>0</v>
      </c>
      <c r="E346" s="23">
        <v>0</v>
      </c>
      <c r="F346" s="23">
        <v>0</v>
      </c>
      <c r="G346" s="23">
        <v>0</v>
      </c>
      <c r="H346" s="23">
        <v>576</v>
      </c>
      <c r="I346" s="23">
        <v>0</v>
      </c>
      <c r="J346" s="23">
        <v>0</v>
      </c>
      <c r="K346" s="8" t="s">
        <v>65</v>
      </c>
      <c r="L346" s="1">
        <v>2019</v>
      </c>
      <c r="M346" s="1">
        <v>2025</v>
      </c>
      <c r="N346" s="1" t="s">
        <v>73</v>
      </c>
      <c r="O346" s="1" t="s">
        <v>91</v>
      </c>
    </row>
    <row r="347" spans="1:15" ht="12.75" hidden="1">
      <c r="A347" s="7">
        <v>339</v>
      </c>
      <c r="B347" s="7" t="s">
        <v>66</v>
      </c>
      <c r="C347" s="23">
        <v>40.5</v>
      </c>
      <c r="D347" s="23">
        <v>0</v>
      </c>
      <c r="E347" s="23">
        <v>0</v>
      </c>
      <c r="F347" s="23">
        <v>0</v>
      </c>
      <c r="G347" s="23">
        <v>0</v>
      </c>
      <c r="H347" s="23">
        <v>40.5</v>
      </c>
      <c r="I347" s="23">
        <v>0</v>
      </c>
      <c r="J347" s="23">
        <v>0</v>
      </c>
      <c r="K347" s="8" t="s">
        <v>65</v>
      </c>
      <c r="L347" s="1">
        <v>2019</v>
      </c>
      <c r="M347" s="1">
        <v>2025</v>
      </c>
      <c r="N347" s="1" t="s">
        <v>73</v>
      </c>
      <c r="O347" s="1" t="s">
        <v>91</v>
      </c>
    </row>
    <row r="349" spans="1:7" ht="12.75" customHeight="1">
      <c r="A349" s="57" t="s">
        <v>146</v>
      </c>
      <c r="B349" s="57"/>
      <c r="C349" s="57"/>
      <c r="F349" s="58"/>
      <c r="G349" s="58"/>
    </row>
    <row r="350" spans="1:7" ht="12.75" customHeight="1">
      <c r="A350" s="57" t="s">
        <v>147</v>
      </c>
      <c r="B350" s="57"/>
      <c r="C350" s="57"/>
      <c r="F350" s="59" t="s">
        <v>148</v>
      </c>
      <c r="G350" s="59"/>
    </row>
  </sheetData>
  <sheetProtection/>
  <mergeCells count="40">
    <mergeCell ref="A2:B2"/>
    <mergeCell ref="I2:K2"/>
    <mergeCell ref="A3:K3"/>
    <mergeCell ref="A4:K4"/>
    <mergeCell ref="A5:K5"/>
    <mergeCell ref="A6:A7"/>
    <mergeCell ref="B6:B7"/>
    <mergeCell ref="C6:J6"/>
    <mergeCell ref="K6:K7"/>
    <mergeCell ref="B21:J21"/>
    <mergeCell ref="B25:J25"/>
    <mergeCell ref="B37:J37"/>
    <mergeCell ref="B40:J40"/>
    <mergeCell ref="B47:J47"/>
    <mergeCell ref="B50:J50"/>
    <mergeCell ref="B56:J56"/>
    <mergeCell ref="B79:J79"/>
    <mergeCell ref="B84:J84"/>
    <mergeCell ref="B96:J96"/>
    <mergeCell ref="B105:J105"/>
    <mergeCell ref="B110:J110"/>
    <mergeCell ref="B126:J126"/>
    <mergeCell ref="B153:J153"/>
    <mergeCell ref="B157:J157"/>
    <mergeCell ref="B195:J195"/>
    <mergeCell ref="B199:J199"/>
    <mergeCell ref="B210:J210"/>
    <mergeCell ref="B214:J214"/>
    <mergeCell ref="B244:J244"/>
    <mergeCell ref="B248:J248"/>
    <mergeCell ref="B282:J282"/>
    <mergeCell ref="B285:J285"/>
    <mergeCell ref="B292:J292"/>
    <mergeCell ref="B296:J296"/>
    <mergeCell ref="B331:J331"/>
    <mergeCell ref="B335:J335"/>
    <mergeCell ref="A349:C349"/>
    <mergeCell ref="F349:G349"/>
    <mergeCell ref="A350:C350"/>
    <mergeCell ref="F350:G350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 Арина Викторовна</dc:creator>
  <cp:keywords/>
  <dc:description/>
  <cp:lastModifiedBy>pang</cp:lastModifiedBy>
  <cp:lastPrinted>2023-12-14T12:23:56Z</cp:lastPrinted>
  <dcterms:created xsi:type="dcterms:W3CDTF">2023-10-09T05:11:20Z</dcterms:created>
  <dcterms:modified xsi:type="dcterms:W3CDTF">2023-12-14T12:23:58Z</dcterms:modified>
  <cp:category/>
  <cp:version/>
  <cp:contentType/>
  <cp:contentStatus/>
</cp:coreProperties>
</file>